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Оборудование и услуги" sheetId="1" r:id="rId1"/>
    <sheet name="Беспроводная сигнализация AJAX" sheetId="2" r:id="rId2"/>
  </sheets>
  <definedNames>
    <definedName name="ДОГОВОРНАЯ_ДЕЯТЕЛЬНОСТЬ">'Оборудование и услуги'!$A$186</definedName>
    <definedName name="КОМПЛЕКС__ОХРАННАЯ_СИГНАЛИЗАЦИЯ_____ТРЕВОЖНАЯ_СИГНАЛИЗАЦИЯ">'Оборудование и услуги'!$A$145</definedName>
    <definedName name="Монтаж_охранных_систем_под__ключ">'Оборудование и услуги'!$A$132</definedName>
    <definedName name="ПРЕДСТАВИТЕЛЬСТВО_ИНТЕРЕСОВ_В_СУДАХ">'Оборудование и услуги'!$A$191</definedName>
    <definedName name="Пультовая_охрана">'Оборудование и услуги'!$A$138</definedName>
    <definedName name="Стоимость_услуг_пожарной_сигнализации">'Оборудование и услуги'!$A$160</definedName>
    <definedName name="Стоимость_установки_системы_видеонаблюдения">'Оборудование и услуги'!$A$164</definedName>
    <definedName name="ТРЕВОЖНАЯ_СИГНАЛИЗАЦИЯ__ТРЕВОЖНАЯ_КНОПКА">'Оборудование и услуги'!$A$151</definedName>
    <definedName name="Цены_на_охранные_сигнализации__оборудование">'Оборудование и услуги'!$A$48</definedName>
    <definedName name="Цены_на_услуги_GPS_мониторинга_автотранспорта">'Оборудование и услуги'!$A$197</definedName>
    <definedName name="Цены_на_услуги_контроля_доступа">'Оборудование и услуги'!$A$202</definedName>
    <definedName name="Цены_на_услуги_физической_охраны">'Оборудование и услуги'!$A$13</definedName>
    <definedName name="Цены_на_услуги_физической_охраны_мероприятий">'Оборудование и услуги'!$A$46</definedName>
    <definedName name="Цены_на_услуги_экспресс_охраны">'Оборудование и услуги'!$A$43</definedName>
    <definedName name="Цены_на_юридические_услуги">'Оборудование и услуги'!$A$169</definedName>
  </definedNames>
  <calcPr calcId="152511"/>
</workbook>
</file>

<file path=xl/calcChain.xml><?xml version="1.0" encoding="utf-8"?>
<calcChain xmlns="http://schemas.openxmlformats.org/spreadsheetml/2006/main">
  <c r="B26" i="2" l="1"/>
  <c r="B24" i="2"/>
  <c r="B22" i="2"/>
  <c r="B21" i="2"/>
  <c r="B16" i="2"/>
  <c r="B15" i="2"/>
  <c r="B14" i="2"/>
  <c r="B13" i="2"/>
  <c r="B12" i="2"/>
  <c r="B11" i="2"/>
  <c r="B10" i="2"/>
  <c r="B9" i="2"/>
  <c r="B5" i="2"/>
  <c r="B4" i="2"/>
  <c r="B2" i="2"/>
</calcChain>
</file>

<file path=xl/sharedStrings.xml><?xml version="1.0" encoding="utf-8"?>
<sst xmlns="http://schemas.openxmlformats.org/spreadsheetml/2006/main" count="503" uniqueCount="404">
  <si>
    <t>Цены на услуги физической охраны</t>
  </si>
  <si>
    <t>Описание</t>
  </si>
  <si>
    <t>Посты</t>
  </si>
  <si>
    <t>Стандарт</t>
  </si>
  <si>
    <t>- Пневматичесское оружие.</t>
  </si>
  <si>
    <t>- Наличие спец.средств.</t>
  </si>
  <si>
    <t>- Опыт работы.</t>
  </si>
  <si>
    <t>от 20 до 60 лет.</t>
  </si>
  <si>
    <t>12000.00</t>
  </si>
  <si>
    <t>Один суточный</t>
  </si>
  <si>
    <t>12500.00</t>
  </si>
  <si>
    <t>15000.00</t>
  </si>
  <si>
    <t>Полный</t>
  </si>
  <si>
    <t>(за свой счет).</t>
  </si>
  <si>
    <t>- Наличие спецсредств.</t>
  </si>
  <si>
    <t>рукопашного боя.</t>
  </si>
  <si>
    <t>от 21 до 39 лет.</t>
  </si>
  <si>
    <t>36600.00</t>
  </si>
  <si>
    <t>44000.00</t>
  </si>
  <si>
    <t>22000.00</t>
  </si>
  <si>
    <t>26000.00</t>
  </si>
  <si>
    <t>Цены на услуги экспресс охраны</t>
  </si>
  <si>
    <t> Первый час (минимальный заказ 1 час)</t>
  </si>
  <si>
    <t> от 700 грн.</t>
  </si>
  <si>
    <t> Каждый последующий час</t>
  </si>
  <si>
    <t> от 450 грн.</t>
  </si>
  <si>
    <t>ППКО "ОРИОН 4ТИ.2" (+ кл.)</t>
  </si>
  <si>
    <t>4 зонный,  выносная  клавиатура в комплекте, выход на сирену, выходы на ПЦН: релейный,  Интеграл,  под АКБ 7А*ч, программирование с клавиатуры, ВИП, встроенный фильтр НЧ, БПТЛ, БЗА , пластмассовый корпус</t>
  </si>
  <si>
    <t>ППКО "ОРИОН 8ТИ.2" (+ кл.)</t>
  </si>
  <si>
    <t>8 зонный, до 8 групп, 16 кодов доступа, до 2-х выносных клавиатур (в комплект поставки входит 1-на клавиатура),  задержка на вход/выход, выход на сирену, выходы на ПЦН: релейный,  Интеграл,  под АКБ 7А*ч, ВИП, встроенный фильтр НЧ, БЗА, БПТЛ, пластмассовый корпус</t>
  </si>
  <si>
    <t>ППКО "ОРИОН 16" (+ кл.)</t>
  </si>
  <si>
    <t>16 зонный, 16 групп, до 3-х выносных клавиатур (в комплект поставки входит 1-на клавиатура), выход на  сирену, выходы на ПЦН: релейный,   Интеграл,  задержка вход /выход, под АКБ 7А*ч, 2 релейных выхода и возможность подключения МРЛ-2.1, встроенная внутренняя сирена, встроенный фильтр НЧ, БЗА, БПТЛ, пластмассовый корпус</t>
  </si>
  <si>
    <t>ППКО "ОРИОН 1ТК"</t>
  </si>
  <si>
    <t>1 зонный, работает в режиме тревожной кнопки, в 1-ну зону могут быть подключены извещатели типа «Тревожна кнопка» и контакты реле радиокомплекту «Орион-РК», выход на ПЦС в протоколе "Глобус" (в стандарте GSM 900 /1800 ),   Пластмассовый корпус.</t>
  </si>
  <si>
    <t>ППКО "ОРИОН 4Т.3.2"  (+кл.)</t>
  </si>
  <si>
    <t>4 зонный, с двумя SIM-картами GPRS-формат GSM-канала связи. Двухцветная выносная клавиатура, задержка на вход/выход, выход на сирену, выходы на ПЦН: релейный, СПТС "Мост". Под АКБ 4А*ч, встроенный БЗА. Пластмассовый корпус и возможностью подключения Ethernet-модуля для создания дублирующего канала по сети Ethernet.</t>
  </si>
  <si>
    <t>ППКО "ОРИОН 4Т.3.2 mini"</t>
  </si>
  <si>
    <t>ППКО «Орион-4Т(І).3.2 mini» размещен в компактном пластиковом корпусе, что позволяет размещать его непосредственно в банкоматах и терминалах, реализуя при этом надежную охранную сигнализацию. Без клавиатуры. Управление ключом ТМ</t>
  </si>
  <si>
    <t>ППКОП "ОРИОН 8Т.3.2" (+кл.)</t>
  </si>
  <si>
    <t>8 зонный, с двумя SIM-картами GPRS-формат GSM-канала связи. до 2-х выносных клавиатур (в комплект поставки входит одна клавиатура) Двухцветная индикация, задержка на вход/выход, выход на сирену, выходы на ПЦН: релейный, СПТС "Мост". Под АКБ 7А*ч, встроенный БЗА. программирование с клавиатуры. Пластмассовый корпус и возможностью подключения Ethernet-модуля для создания дублирующего канала по сети Ethernet.</t>
  </si>
  <si>
    <t>ППКО "ОРИОН 16Т.3.2" (+кл.)</t>
  </si>
  <si>
    <t>16 зонный, с двумя SIM-картами GPRS-формат GSM-канала связи. 16 групп, до 3-х выносных клавиатур, Двухцветная индикация, задержка на вход/выход, выход на сирену, выходы на ПЦН: релейный, СПТС "Мост". Под АКБ 7А*ч, встроенный БЗА. программирование с клавиатуры. 2-ва реле выхода и возможность подключения МРЛ-2.1, встроенная сирена, ВИП. Пластмассовый корпус и возможностью подключения Ethernet-модуля для создания дублирующего канала по сети Ethernet.</t>
  </si>
  <si>
    <t>ОРИОН 16Т3.2Р (+кл 16) (А)</t>
  </si>
  <si>
    <t>ППКО с поддержкой беспроводных извещателей Ajax (до 48 штук)</t>
  </si>
  <si>
    <t>- 16 зон (4 зоны могут быть проводными)</t>
  </si>
  <si>
    <t>- работа в протоколе "Мост" в канале GSM (GPRS / CSD) и Ethernet (при подключении БПСЕ)</t>
  </si>
  <si>
    <t>- две SIM-карты;</t>
  </si>
  <si>
    <t>- встроенный модуль Ajax для работы с беспроводными извещателями Ajax;</t>
  </si>
  <si>
    <t>- встроенный USB-интерфейс;</t>
  </si>
  <si>
    <t>- интерфейс Wiegand;</t>
  </si>
  <si>
    <t>- интерфейс Touch Memory;</t>
  </si>
  <si>
    <t>- поддержка 3-х клавиатур (одна в комплекте)</t>
  </si>
  <si>
    <t>- 2 релейных выхода;</t>
  </si>
  <si>
    <t>- Во АКБ 7А * ч, встроенный БЗА. Пластиковый корпус.</t>
  </si>
  <si>
    <t>4 272,00</t>
  </si>
  <si>
    <t>ОРИОН 16Т3.2Р (+кл 16) (С)</t>
  </si>
  <si>
    <t>ППКО с поддержкой беспроводных извещателей Crow (до 32 штук)</t>
  </si>
  <si>
    <t>- встроенный модуль Crow для работы с беспроводными извещателями Crow;</t>
  </si>
  <si>
    <t>- реализовано протокол двустороннего связи "Crow Freewave";</t>
  </si>
  <si>
    <t>- АКБ 7А * ч, встроенный БЗА. Пластиковый корпус.</t>
  </si>
  <si>
    <t>5 076,00</t>
  </si>
  <si>
    <t>4 зонный, с двумя SIM-картами GPRS-формат GSM-канала связи. Двухцветная выносная клавиатура, задержка на вход/выход, выход на сирену, выходы на ПЦН: релейный, интеграл. Под АКБ 4А*ч, встроенный БЗА. Пластмассовый корпус и возможностью подключения Ethernet -модуля для создания дублирующего канала по сети Ethernet.</t>
  </si>
  <si>
    <t>ППКО "ОРИОН 4И.3.2" mini</t>
  </si>
  <si>
    <t>8 зонный, с двумя SIM-картами GPRS-формат GSM-канала связи. до 2-х выносных клавиатур (в комплект поставки входит клавиатура) Двухцветная индикация, задержка на вход/выход, выход на сирену, выходы на ПЦН: релейный, интеграл. Под АКБ 7А*ч, встроенный БЗА. программирование с клавиатуры. Пластмассовый корпус и возможностью подключения Ethernet -модуля для создания дублирующего канала по сети Ethernet.</t>
  </si>
  <si>
    <t>16 зонный, с двумя SIM-картами GPRS-формат GSM-канала связи. 16 групп, до 3-х выносных клавиатур, Двухцветная индикация, задержка на вход/выход, выход на сирену, выходы на ПЦН: релейный, интеграл. Под АКБ 7А*ч, встроенный БЗА. программирование с клавиатуры. 2-ва реле выхода и возможность подключения МРЛ-2.1, встроенная сирена, ВИП. Пластмассовый корпус и возможностью подключения Ethernet -модуля для создания дублирующего канала по сети Ethernet.</t>
  </si>
  <si>
    <t>ППКО "ОРІОН 1ТК(і)"</t>
  </si>
  <si>
    <t>ПУЛЬТОВЫЕ УСТРОЙСТВА</t>
  </si>
  <si>
    <t>ПСО 18 кГц-GPRS (МОСТ)</t>
  </si>
  <si>
    <t>Пристрій сполучення об'єктовий для ППКО (емулятор телефонної лінії). Використовується для прийому інформації від ППКО в протоколі «Інтеграл-О» (18 кГц) та подальшої її передачі через мережу GSM (в форматі GPRS) на ПЦС «GNG Spider». Для зв’язку з ПЦС по GPRS каналу мережі GSM використовується одна з двох Sim-карт (основна чи резервна). Конфігурація каналів зв’язку ПСО та налаштування з’єднання з ПЦС здійснюється в режимі програмування ПСО.</t>
  </si>
  <si>
    <t>ПСО 18 кГц-GPRS</t>
  </si>
  <si>
    <t>ДОПОЛНИТЕЛЬНЫЕ БЛОКИ К ППКОП</t>
  </si>
  <si>
    <t>Устройство МАК-1</t>
  </si>
  <si>
    <t>Предназначен для активации устройства распылительного охранного (раздражающего и слезоточивого) действия. В автоматическом режиме работает с ППКО "Орион-Т" и другими аналогичными приборами.</t>
  </si>
  <si>
    <t>ВИП "ОРИОН 8Т.1"</t>
  </si>
  <si>
    <t>Выносная индикаторная панель для "ОРИОН 8Т.1", "ОРИОН 8Т.2"</t>
  </si>
  <si>
    <t>ВИП "ОРИОН 16"</t>
  </si>
  <si>
    <t>Выносная индикаторная панель для "ОРИОН 16",  "ОРИОН 16Т.3.1", "ОРИОН 16Т.3.2"</t>
  </si>
  <si>
    <t>КЛАВИАТУРА 4ТД</t>
  </si>
  <si>
    <t>Клавиатура для программирования и управления приборов:  "Орион-4ТИ.2", "Орион-4ТМ.1", "Орион-4Т.3.1", "Орион-4ДМ.1", "Орион-4Т.3.2", "Орион-4ДМ.2"</t>
  </si>
  <si>
    <t>Клавиатура 8ТД</t>
  </si>
  <si>
    <t>Дополнительная клавиатура к ППКО "ОРИОН-8Т.3.1"</t>
  </si>
  <si>
    <t>КЛАВИАТУРА 16</t>
  </si>
  <si>
    <t>Клавиатура для программирования и управления приборов: "Орион-16", "Орион-16Т.3.1", "Орион-16Т.3.2"</t>
  </si>
  <si>
    <t>Линд-9М клавиатура</t>
  </si>
  <si>
    <t>Выносной модуль индикации и управления. Совмещен с клавиатурой. Имеет светодиодную индикацию.  Постановка под охрану кодами с клавиатуры. Работает с Лунь 11.</t>
  </si>
  <si>
    <t>780,00 грн.</t>
  </si>
  <si>
    <t> Линд-11LED</t>
  </si>
  <si>
    <t>Выносной модуль индикации и управления. Совмещен с клавиатурой. Имеет диодную индикацию. Постановка под охрану кодами с клавиатуры. Работает с «Лунь 11», «Лунь 9Т», «Лунь 7Т», «Лунь 7Н»</t>
  </si>
  <si>
    <t>1 868,00 грн.</t>
  </si>
  <si>
    <t>Лунь 7Н</t>
  </si>
  <si>
    <t>Объектовый прибор охранной сигнализации. Расширитель зон для Лунь-7Т. Подключается к Лунь-7Т и позволяет организовать отдельную группу или расширение на 8 зон. В комплекте поставляется с Линд-7Т комплект.</t>
  </si>
  <si>
    <t>1 173,00 грн.</t>
  </si>
  <si>
    <t>Лунь 7Н с клавиатурой</t>
  </si>
  <si>
    <t>Объектовый прибор охранной сигнализации. Расширитель зон для Лунь-7Т. Подключается к Лунь-7Т и позволяет организовать отдельную группу или расширение на 8 зон. В комплекте поставляется с Линд-9 Клавиатура.</t>
  </si>
  <si>
    <t>1 458,00 грн.</t>
  </si>
  <si>
    <t>Лунь 7Т</t>
  </si>
  <si>
    <t>Расширяемый объектовый прибор охранной сигнализации без блока питания в малом корпусе (плата+модем+ антенна). Используется самостоятельно для объектов типа "тревожная кнопка", "общая тревога", либо в комплекте с выносной клавиатурой (Линд-9), или считывателем электронных ключей (Линд-7). Расширяется сетевыми приборами Лунь-7Н. Для доставки сообщений на ПЦН использует голосовой и/или GPRS каналы GSM-сети. Возможно подключение до 29 шт. Лунь7Н.</t>
  </si>
  <si>
    <t>2 493,00 грн.</t>
  </si>
  <si>
    <t>Лунь 7Т моноблок</t>
  </si>
  <si>
    <t>Расширяемый объектовый прибор охранной сигнализации с блоком питания. Используется самостоятельно для объектов типа "тревожная кнопка", "общая тревога", либо в комплекте с выносной клавиатурой (Линд-9), или считывателем электронных ключей (Линд-7). Расширяется сетевыми приборами Лунь-7Н. Для доставки сообщений на ПЦН использует голосовой и/или GPRS каналы GSM-сети.  Возможно подключение до 29 шт. Лунь7Н.</t>
  </si>
  <si>
    <t>2 991,00 грн.</t>
  </si>
  <si>
    <t>Лунь 9С</t>
  </si>
  <si>
    <t>Объектовое устройство сопряжения беспроводного канала связи GSM (плата устанавливается внутри стороннего ППК). Плата подключается к любым панелям, поддерживающим протокол ContactID или импульсный протокол 20 bps.  Для доставки сообщений на ПЦН использует голосовой и/или GPRS каналы GSM-сети. Имеет возможность использовать две SIM — карты в GPRS канале.</t>
  </si>
  <si>
    <t>2 406,00 грн.</t>
  </si>
  <si>
    <t>Лунь 9С в корпусе</t>
  </si>
  <si>
    <t>Объектовое устройство сопряжения беспроводного канала связи GSM (плата в корпусе). Плата подключается к любым панелям, поддерживающим протокол ContactID или импульсный протокол 20 bps.  Для доставки сообщений на ПЦН использует голосовой и/или GPRS каналы GSM-сети.  Имеет возможность использовать две SIM — карты в GPRS канале.  Имеет сертификат для передачи пожарной тревоги.</t>
  </si>
  <si>
    <t>2 613,00 грн.</t>
  </si>
  <si>
    <t>Лунь 9Т</t>
  </si>
  <si>
    <t>Объектовый прибор охранной сигнализации. Имеет 8 зон, возможность разбиения на 2 независимых и третью зависимую группу. Контроль сирены, контроль АКБ. Два дополнительных управляемых релейных выхода. Используется самостоятельно для объектов типа "тревожная кнопка", "общая тревога", либо в комплекте с выносной клавиатурой (Линд-Т),(Линд-10), или считывателем электронных ключей (Линд-8). Комплектуется блоком питания. Для доставки сообщений на ПЦН использует голосовой и/или GPRS каналы GSM-сети.  Имеет возможность использовать две SIM — карты.</t>
  </si>
  <si>
    <t>3 396,00 грн.</t>
  </si>
  <si>
    <t>Лунь 9Р</t>
  </si>
  <si>
    <t>Объектовый прибор пожарной сигнализации. Предназначен для организации пультовой (технической) противопожарной охраны малых и средних объектов (офисные помещения, магазины, квартиры).</t>
  </si>
  <si>
    <t>3 300,00 грн.</t>
  </si>
  <si>
    <t>Лунь-11</t>
  </si>
  <si>
    <t>Расширяемый объектовый прибор охранно-пожарной сигнализации. Предназначен для организации пультовой (технической) охраны. Поддержка канала GPRS на 2-ух SIM-картах. Имеет 8 проводных зон, 4 управляемых выхода, выход под сирену, встроенный контроллер АКБ, возможность гибкого расширения проводных зон платами "Лунь-11Е" и "Лунь-11Н" по 10 зон в каждой, а также расширение беспроводными радио-датчиками. Имеет возможность свободного разделения на 16 групп. Поддерживает 16 LCD клавиатур "Линд-11", и до 24 считывателей электронных ключей "Линд-11ТМ". Возможность управления с мобильного телефона.</t>
  </si>
  <si>
    <t>3 841,00 грн.</t>
  </si>
  <si>
    <t>Лунь-11 в корпусе Z-46</t>
  </si>
  <si>
    <t>Расширяемый объектовый прибор охранно-пожарной сигнализации в малом корпусе без блока питания.  Предназначен для организации пультовой (технической) охраны. Поддержка канала GPRS на 2-ух SIM- картах. Имеет 8 проводных зон, 4 управляемых выхода, тамперную зону, выход под сирену, встроенный контроллер АКБ, возможность гибкого расширения проводных зон платами "Лунь-11Е" и "Лунь-11Н" по 10 зон в каждой, а также расширение беспроводными радио-датчиками. Имеет возможность свободного разделения на 16 групп. Поддерживает 16 LCD клавиатур "Линд-11", и до 24 считывателей электронных ключей "Линд-11ТМ". Возможность управления с мобильного телефона.</t>
  </si>
  <si>
    <t>2 632,00 грн.</t>
  </si>
  <si>
    <t>Лунь-11Н</t>
  </si>
  <si>
    <t>Плата  расширитель зон и групп объектового прибора "Лунь-11".</t>
  </si>
  <si>
    <t>Подключается к "Лунь-11" и позволяет расширить прибор на 10 проводных зон или организовать отдельную охранную группу, так же имеет  2 управляемых выхода, тамперную зону, выход под сирену, встроенный контроллер АКБ.</t>
  </si>
  <si>
    <t>1 197,00 грн.</t>
  </si>
  <si>
    <t>Лунь-11Е</t>
  </si>
  <si>
    <t>Подключается к "Лунь-11" и позволяет расширить прибор на 10 проводных зон или организовать отдельную охранную группу, встраивается непосредственно в корпус основного прибора. Устанавливается в корпус к основной плате Лунь-11/Лунь-11Н</t>
  </si>
  <si>
    <t>854,00 грн.</t>
  </si>
  <si>
    <t>Дозор комплект</t>
  </si>
  <si>
    <t>Модуль фотоподтверждения, работает с «Лунь 11», позволяет подключать до 4-х аналоговых камер. В комплекте адаптер Ajax RR108-Лунь 11, для подключения платы к ППК</t>
  </si>
  <si>
    <t>LanCom 11</t>
  </si>
  <si>
    <t>Предназначен для работы совместно с ППК «Лунь-11». Добавляет приборам «Лунь-11» возможность передачи информации на ПЦН с помощью  проводного Интернета.</t>
  </si>
  <si>
    <t>1 345,00 грн.</t>
  </si>
  <si>
    <t>Алет-9mod11</t>
  </si>
  <si>
    <t>Прибор для охраны и/или мониторинга автотранспорта (личный автомобиль, группа реагирования), со встроенной GPS-и GSM-антенной. Работает  с ПО"Феникс-4" и приложением  "Феникс GPS комплект".</t>
  </si>
  <si>
    <t>5 604,00 грн.</t>
  </si>
  <si>
    <t>Алет-9mod15</t>
  </si>
  <si>
    <t>Прибор для охраны и/или мониторинга автотранспорта (личный автомобиль, группа реагирования), с выносной GPS и GSM антенной. Работает  с ПО"Феникс-4" и приложением  "Феникс GPS комплект".</t>
  </si>
  <si>
    <t>Модуль релейных выходов МРВ-8</t>
  </si>
  <si>
    <t>Предназначен для расширения функциональных возможностей охранно-пожарной сигнализации объектов, на которых установлен ППК Лунь-7Т. Имеет 8 конфигурируемых релейных выходов.</t>
  </si>
  <si>
    <t>748,00 грн.</t>
  </si>
  <si>
    <t>ПАК "Клиент-инфо"</t>
  </si>
  <si>
    <t>Предназначен для автоматического массового информирования клиентов с помощью СМС- сообщений. В том числе, задолженности за какие-либо услуги, например за услуги охраны, транспортные и монтажные услуги, продажа в рассрочку, очередного погашения кредита и прочее.</t>
  </si>
  <si>
    <t>4 485,00 грн.</t>
  </si>
  <si>
    <t>ПАК "Феникс-техник"</t>
  </si>
  <si>
    <t>Предназначен для приема событий по GPRS каналу с объектов, которые переведены в стенды на ПЦН "Орлан", при проведении регламентных или ремонтных работ, состоит из модуля GSM и ПО "Феникс-техник". Повышает эффективность работы операторов пульта и инженеров обслуживания.</t>
  </si>
  <si>
    <t>3 740,00 грн.</t>
  </si>
  <si>
    <t>Феникс GPS комплект</t>
  </si>
  <si>
    <t>Предназначен для контроля местоположения объектов. Работает  с ПО "Феникс-4" и приборами "Алет-9".</t>
  </si>
  <si>
    <t>1 497,00 грн.</t>
  </si>
  <si>
    <t>Феникс мобильный- 4</t>
  </si>
  <si>
    <t>Подключение для планшетов ГБР, позволяет исключить ошибки и снизить время реагирования.</t>
  </si>
  <si>
    <t>HASP-ключ</t>
  </si>
  <si>
    <t>Ключ аппаратной защиты.</t>
  </si>
  <si>
    <t>1 602,00 грн.</t>
  </si>
  <si>
    <t>Телефонный коммуникатор ТК-17</t>
  </si>
  <si>
    <t>Предназначен для работы совместно с ППК «Лунь 7Т», «Лунь-9Т/9Р», «Лунь 11» и передачи информации от охранного прибора Лунь, по проводным коммутируемым телефонным линиям на пульт централизованного наблюдения в протоколе Contact ID. Так же в качестве приемных станций можно использовать ПАКТ-2, SurGard MLR2</t>
  </si>
  <si>
    <t>897,00 грн.</t>
  </si>
  <si>
    <t>Антенна MMCX 10м</t>
  </si>
  <si>
    <t>409,00 грн.</t>
  </si>
  <si>
    <t>Антенна MMCX 2,5м</t>
  </si>
  <si>
    <t>93,00 грн.</t>
  </si>
  <si>
    <t>Антенна MMCX 5м</t>
  </si>
  <si>
    <t>Антенна MMCX 15м</t>
  </si>
  <si>
    <t>631,00 грн.</t>
  </si>
  <si>
    <t>Антенна SMA2,5м</t>
  </si>
  <si>
    <t>183,00 грн.</t>
  </si>
  <si>
    <t>Пультовая охрана</t>
  </si>
  <si>
    <t>Категория объекта</t>
  </si>
  <si>
    <t>Абонентская плата</t>
  </si>
  <si>
    <t>Квартира</t>
  </si>
  <si>
    <t>Загородный дом, коттедж</t>
  </si>
  <si>
    <t>Офисное помещение</t>
  </si>
  <si>
    <t>Банковское учреждение</t>
  </si>
  <si>
    <t>Торговый центр, магазин</t>
  </si>
  <si>
    <t>от 499 грн.</t>
  </si>
  <si>
    <t>КОМПЛЕКС «ОХРАННАЯ СИГНАЛИЗАЦИЯ» + «ТРЕВОЖНАЯ СИГНАЛИЗАЦИЯ»</t>
  </si>
  <si>
    <t>от 249 грн.</t>
  </si>
  <si>
    <t>Загородный дом</t>
  </si>
  <si>
    <t>от 449 грн.</t>
  </si>
  <si>
    <t>Перечень услуг</t>
  </si>
  <si>
    <t>Стоимость оборудования, материалов, и монтажа</t>
  </si>
  <si>
    <t>сигнализация с подключением на пульт охраны</t>
  </si>
  <si>
    <t>от 2600 грн.</t>
  </si>
  <si>
    <t>беспроводная сигнализация с подключением на пульт охраны</t>
  </si>
  <si>
    <t>от 3100 грн.</t>
  </si>
  <si>
    <t>система сигнализации в бесплатное пользование</t>
  </si>
  <si>
    <t>от 499 грн. (монтажные работы)</t>
  </si>
  <si>
    <t>монтаж сигнализации входной группы (основной блок ППК, СМК, датчик движения)</t>
  </si>
  <si>
    <t>ТРЕВОЖНАЯ СИГНАЛИЗАЦИЯ (ТРЕВОЖНАЯ КНОПКА)</t>
  </si>
  <si>
    <t>от 250 грн.</t>
  </si>
  <si>
    <t>от 350 грн.</t>
  </si>
  <si>
    <t>от 450 грн.</t>
  </si>
  <si>
    <t>от 400 грн.</t>
  </si>
  <si>
    <t>Торговый павильон (киоски, МАФы)</t>
  </si>
  <si>
    <t>Ресторан, кафе, бар, ночной клуб</t>
  </si>
  <si>
    <t>от 600 грн.</t>
  </si>
  <si>
    <t>Физическая охрана объекта группой реагирования более 2-х часов</t>
  </si>
  <si>
    <t>100 грн.</t>
  </si>
  <si>
    <t>Торговый павильон (киоск, МАФ)</t>
  </si>
  <si>
    <t>Стоимость услуг пожарной сигнализации</t>
  </si>
  <si>
    <t>Стоимость оборудования,</t>
  </si>
  <si>
    <t>материалов и монтажа</t>
  </si>
  <si>
    <t>Проектные работы систем пожарной сигнализации</t>
  </si>
  <si>
    <t>от 2400 грн.</t>
  </si>
  <si>
    <t>Наблюдение и обслуживание пожарной сигнализации</t>
  </si>
  <si>
    <t>Цены на юридические услуги</t>
  </si>
  <si>
    <t>Наименование услуг</t>
  </si>
  <si>
    <t>Цена (грн.)</t>
  </si>
  <si>
    <t>Регистрация физического лица-предпринимателя (ФЛП)</t>
  </si>
  <si>
    <t>Подготовка документов для самостоятельной регистрации юридического лица (ЧП, ООО)</t>
  </si>
  <si>
    <t>Регистрация юридического лица (ЧП, ООО)</t>
  </si>
  <si>
    <t>Разработка внутренней документации</t>
  </si>
  <si>
    <t>от 500</t>
  </si>
  <si>
    <t>Регистрация филиалов и представительств</t>
  </si>
  <si>
    <t>от 800</t>
  </si>
  <si>
    <t>Регистрация общественной организации</t>
  </si>
  <si>
    <t>от 4500</t>
  </si>
  <si>
    <t>Регистрация благотворительной организации</t>
  </si>
  <si>
    <t>Регистрация печатных изданий</t>
  </si>
  <si>
    <t>от 3000</t>
  </si>
  <si>
    <t>Внесение изменений в учредительные документы</t>
  </si>
  <si>
    <t>от 600</t>
  </si>
  <si>
    <t>Регистрация смены директора</t>
  </si>
  <si>
    <t>Регистрация смены учредителя (учредителей)</t>
  </si>
  <si>
    <t>Регистрация изменения адреса</t>
  </si>
  <si>
    <t>Ликвидация предприятия</t>
  </si>
  <si>
    <t>Получение извлечения (витяг, укр.), виписки, справки из ЕГР</t>
  </si>
  <si>
    <t>Подтверждение сведений о юридическом лице</t>
  </si>
  <si>
    <t>ДОГОВОРНАЯ ДЕЯТЕЛЬНОСТЬ:</t>
  </si>
  <si>
    <t>Разработка и составление договоров различной сложности</t>
  </si>
  <si>
    <t>от 400</t>
  </si>
  <si>
    <t>Юридическая экспертиза договоров и международных контрактов различной сложности</t>
  </si>
  <si>
    <t>Консультация по расторжению договоров и / или признания их недействительными</t>
  </si>
  <si>
    <t>от 200</t>
  </si>
  <si>
    <t>ПРЕДСТАВИТЕЛЬСТВО ИНТЕРЕСОВ В СУДАХ:</t>
  </si>
  <si>
    <r>
      <t>Досудебное урегулирование споров (</t>
    </r>
    <r>
      <rPr>
        <i/>
        <sz val="12"/>
        <color theme="1"/>
        <rFont val="Times New Roman"/>
        <family val="1"/>
        <charset val="204"/>
      </rPr>
      <t>анализ документов, составление претензий  и отзывов, требований и т.д.</t>
    </r>
    <r>
      <rPr>
        <sz val="12"/>
        <color theme="1"/>
        <rFont val="Times New Roman"/>
        <family val="1"/>
        <charset val="204"/>
      </rPr>
      <t>)</t>
    </r>
  </si>
  <si>
    <r>
      <t>Составление процессуальных документов (</t>
    </r>
    <r>
      <rPr>
        <i/>
        <sz val="12"/>
        <color theme="1"/>
        <rFont val="Times New Roman"/>
        <family val="1"/>
        <charset val="204"/>
      </rPr>
      <t>исковых заявлений, отзывов и т.д.</t>
    </r>
    <r>
      <rPr>
        <sz val="12"/>
        <color theme="1"/>
        <rFont val="Times New Roman"/>
        <family val="1"/>
        <charset val="204"/>
      </rPr>
      <t>)</t>
    </r>
  </si>
  <si>
    <t>Представительство интересов в судах различных инстанций</t>
  </si>
  <si>
    <t>от 400 за час</t>
  </si>
  <si>
    <r>
      <t>Обеспечение исполнения судебных решений (</t>
    </r>
    <r>
      <rPr>
        <i/>
        <sz val="12"/>
        <color theme="1"/>
        <rFont val="Times New Roman"/>
        <family val="1"/>
        <charset val="204"/>
      </rPr>
      <t>работа с исполнительной службой</t>
    </r>
    <r>
      <rPr>
        <sz val="12"/>
        <color theme="1"/>
        <rFont val="Times New Roman"/>
        <family val="1"/>
        <charset val="204"/>
      </rPr>
      <t>)</t>
    </r>
  </si>
  <si>
    <t>10% (но не менее 1000)</t>
  </si>
  <si>
    <t>Цены на услуги GPS-мониторинга автотранспорта</t>
  </si>
  <si>
    <t>Стоимость оборудования, материалов и монтажа</t>
  </si>
  <si>
    <t>GPS-мониторинг на пульте охраны мобильного объекта</t>
  </si>
  <si>
    <t>150 грн./месяц</t>
  </si>
  <si>
    <t>от 2000 грн.</t>
  </si>
  <si>
    <t>Цены на услуги контроля доступа</t>
  </si>
  <si>
    <t>Контроль доступа (в зависимости от блокировки зон)</t>
  </si>
  <si>
    <t>от 1600 грн.</t>
  </si>
  <si>
    <t>Биометрические системы контроля доступа</t>
  </si>
  <si>
    <t>от 2300 грн</t>
  </si>
  <si>
    <t>Домофоны</t>
  </si>
  <si>
    <t>от 1000 грн.</t>
  </si>
  <si>
    <t>Стоимость услуг за месяц грн. с НДС</t>
  </si>
  <si>
    <t>Стоимость услуг за месяц грн. без НДС</t>
  </si>
  <si>
    <t>ОБЪЕКТОВОЕ ОБОРУДОВАНИЕ ДЛЯ РАБОТЫ В СОСТАВЕ СПТС "МОСТ"  ПО GSM КАНАЛУ И АВТОДОЗВОНУ</t>
  </si>
  <si>
    <t>от 399 грн.</t>
  </si>
  <si>
    <t>Торговый центр, магазин (до 150 м.кв.)</t>
  </si>
  <si>
    <t>15500.00</t>
  </si>
  <si>
    <t>Монтаж охранных систем под "ключ"</t>
  </si>
  <si>
    <t>Системы видеонаблюдения</t>
  </si>
  <si>
    <t>Gps-мониторинг автотранспорта</t>
  </si>
  <si>
    <t>Контроль доступа</t>
  </si>
  <si>
    <t>Услуги физической охраны</t>
  </si>
  <si>
    <t>Экспресс охрана</t>
  </si>
  <si>
    <t>Охранная сигнализация, оборудование</t>
  </si>
  <si>
    <t>Пожарная сигнализация</t>
  </si>
  <si>
    <t>Юридические услуги</t>
  </si>
  <si>
    <t>Цены на услуги физической охраны мероприятий</t>
  </si>
  <si>
    <t> от 1000 грн.</t>
  </si>
  <si>
    <t>Физической охраны мероприятий</t>
  </si>
  <si>
    <t>Стоимость установки системы видеонаблюдения</t>
  </si>
  <si>
    <t>от 500 грн.</t>
  </si>
  <si>
    <t xml:space="preserve">Монтаж системы видеонаблюдения </t>
  </si>
  <si>
    <t>от 500 грн./месяц</t>
  </si>
  <si>
    <t>Система видеонаблюдения (оборудование)</t>
  </si>
  <si>
    <t>Реагирование на сигнал тревога с мобильного объекта ГБР (до 5 выездов в месяц)</t>
  </si>
  <si>
    <t>Цены на охранные сигнализации, оборудование "Мост", "Селена" и "Інтеграл", ПО ТЕЛЕФОННЫМ ЛИНИЯМ</t>
  </si>
  <si>
    <t>ОБЪЕКТОВОЕ ОБОРУДОВАНИЕ ДЛЯ РАБОТЫ В СОСТАВЕ ПТК "Интеграл"  ПО GSM КАНАЛУ </t>
  </si>
  <si>
    <t>ППКО "ОРИОН 4И.3.2" (+кл.)</t>
  </si>
  <si>
    <t>ППКОП "ОРИОН 8И.3.2" (+кл.)</t>
  </si>
  <si>
    <t>Беспроводная сигнализация AJAX</t>
  </si>
  <si>
    <t>Комплект беспроводной сигнализации Ajax StarterKit - базовый комплект домашней сигнализации, который может легко расширяться другими устройствами Ajax. 
Данный комплект предназначен для самостоятельной установки и соответствует профессиональными требованиям. Интеллектуальный центр сигнализации, Ajax Hub, консолидирует возможности каждого отдельного охранного датчика в единую экосистему. Круглосуточный доступ через мобильные приложения позволяет мониторить состояние охранной системы (постановку/снятие, микроклимат и т.д..)
Система работает по протоколу Jeweller и имеет анти-саботажные функции, что делает Ajax StarterKit, а значит и охраняемое пространство, неприступным и ультра защищённым.
- Беспроводная технология Jeweller позволяет раскинуть сеть на расстоянии до 2000 метров на открытом пространстве или на нескольких этажах бизнес-центра;
- ARM процессор дает больше мощности для решения критически важных задач;
- Система работает на Ethernet c подключением GSM в качестве резервного канала связи;
- Ajax Hub обслуживает до 100 устройств;
- Возможность подключения к мониторингу системы до 10 пользователей или охранной компании (с помощью Contact ID).
Комплектация:
Умная централь Ajax Hub       
1 шт.
Беспроводной датчик открытия двери/окна Ajax DoorProtect strong белый
1 шт.
Беспроводной датчик движения Ajax MotionProtect белый
1 шт.
Брелок для управления охранной системой Ajax SpaceControl белый
1 шт.
Кабель питания
1 шт.
Ethernet кабель
1 шт.
Монтажный комплект
1 шт.
Руководство по установке и эксплуатации
1 шт.</t>
  </si>
  <si>
    <t>5200.00</t>
  </si>
  <si>
    <t>Комплекты AJAX CONQUISTADOR</t>
  </si>
  <si>
    <t xml:space="preserve">Комплектация: центральный блок Ajax WGC-103 , д.вижения WS-301, д.открытия WS-401, брелок WS-101- 2шт., сирена М-205, выносной Аккумулятор свинцово-кислотный 1,2 Ач, блок питания, GSM антенна, дата-кабель. </t>
  </si>
  <si>
    <t>6500.00</t>
  </si>
  <si>
    <t xml:space="preserve">Комплектация: центральный блок Ajax WGC-103 , д.вижения WS-301, д.открытия WS-401, клавиатура WS-102 - 1шт., сирена М-205, выносной Аккумулятор свинцово-кислотный 1,2 Ач, блок питания, GSM антенна, дата-кабель. </t>
  </si>
  <si>
    <t>5850.00</t>
  </si>
  <si>
    <t>5525.00</t>
  </si>
  <si>
    <t>Беспроводные датчики, приемники AJAX JEWELLER</t>
  </si>
  <si>
    <t>MotionProtect Plus</t>
  </si>
  <si>
    <t>Датчик движения c радиочастотным сканированием.
Дальность передачи сигнала до 2000 м на открытом пространстве. В реальных условиях - несколько этажей бизнес центра.     Частота 868-868,6 МГц.   2-х сторонняя связь.     Период опроса датчиков: 10 - 300 секунд.   Адаптивная регулировка мощности передачи - чем ближе датчик к централи, тем меньше энергии расходует.     Шифрование сообщений и защита от подлога.   Аутентификация.     Защита тампером от вскрытия.   Установка на смарт-крепления без разбора датчика.     Литиевая батарея емкостью 1200 мАч. Датчик имеет регулируемую чувствительность и способен игнорировать домашних животных весом до 20 кг и ростом до 50 см.</t>
  </si>
  <si>
    <t>1410.05</t>
  </si>
  <si>
    <t>1201.20</t>
  </si>
  <si>
    <t>1155.70</t>
  </si>
  <si>
    <t>1101.10</t>
  </si>
  <si>
    <t>Датчик движения.
Дальность передачи сигнала до 2000 м на открытом пространстве. В реальных условиях - несколько этажей бизнес центра.     Частота 868-868,6 МГц.   2-х сторонняя связь.     Период опроса датчиков: 10 - 300 секунд.   Адаптивная регулировка мощности передачи - чем ближе датчик к централи, тем меньше энергии расходует.     Шифрование сообщений и защита от подлога.   Аутентификация.     Защита тампером от вскрытия.   Установка на смарт-крепления без разбора датчика.     Литиевая батарея емкостью 1200 мАч. Датчик имеет регулируемую чувствительность и способен игнорировать домашних животных весом до 20 кг и ростом до 50 см.</t>
  </si>
  <si>
    <t>914.94</t>
  </si>
  <si>
    <t>778.96</t>
  </si>
  <si>
    <t>749.58</t>
  </si>
  <si>
    <t>714.22</t>
  </si>
  <si>
    <t>Датчик движения + разбития.
Используется для обнаружения движения человека и разбития стекла;
Дальность детектирования движения - до 14 метров, детектирования разбития — до 9 м;
Технология SmartDetect снижает вероятность ложных срабатываний;
Игнорирует домашних животных весом до 20 кг;
Уникальная беспроводная технология: большая дальность работы, шифрование сообщений и защита от подлога;
2-х сторонняя связь и регулярная передача сигналов тестирования на центральный блок;
Слежение за разрядом батареи и передача информации на центральный блок;
Максимальное расстояние между датчиком и централью – 2000 м;
Работа в реальных условиях на нескольких этажах бизнес-центра;
Регулируемый период опроса датчиков;
Защита тампером от вскрытия;
Работает от батареи CR123A до 5 лет;</t>
  </si>
  <si>
    <t>1410.50</t>
  </si>
  <si>
    <t xml:space="preserve">Датчик открытия.
 Детектирует открытие/закрытие ваших окон и дверей.     Английский геркон. Не залипает, отрабатывает более 1 000 000 открытий.   Вход для подключения внешнего датчика.     Два варианта магнита - для параллельной и перпендикулярной установки.   Мощный магнит, упрощающий установку на поверхность со смещением.     Использует беспроводную технологию, разработанную для охранных систем.   Дальность порядка 2000 м на открытом пространстве. В реальных условиях - несколько этажей бизнес центра.     Частота 868-868,6 МГц.   2-х сторонняя связь.     Период опроса датчиков: 10 - 300 секунд. </t>
  </si>
  <si>
    <t>672.10</t>
  </si>
  <si>
    <t>572.52</t>
  </si>
  <si>
    <t>550.68</t>
  </si>
  <si>
    <t>524.68</t>
  </si>
  <si>
    <t>Датчик разбития.
Дальность детектирования до 9 м.     Детектирования ВЧ и НЧ. Тревога по 2-м факторам.   Подключение внешнего датчика     3 уровня чувствительности.   Миниатюрные размеры - использует корпус датчика открытия. По нашим данным, он самый маленький в мире.     Использует беспроводную технологию, разработанную для охранных систем.   Дальность порядка 2000 м на открытом пространстве. В реальных условиях - несколько этажей бизнес центра.     Частота 868-868,6 МГц.   2-х сторонняя связь.     Период опроса датчиков: 10 - 300 секунд.</t>
  </si>
  <si>
    <t>1007.50</t>
  </si>
  <si>
    <t>858.00</t>
  </si>
  <si>
    <t>825.50</t>
  </si>
  <si>
    <t>786.50</t>
  </si>
  <si>
    <t>Датчик разбития.
Дальность детектирования  до 9 м.     Детектирования ВЧ и НЧ. Тревога по 2-м факторам.   Подключение внешнего датчика     3 уровня чувствительности.   Миниатюрные размеры - использует корпус датчика открытия. По нашим данным, он самый маленький в мире. Использует беспроводную технологию, разработанную для охранных систем.   Дальность порядка 2000 м на открытом пространстве. В реальных условиях - несколько этажей бизнес центра.     Частота 868-868,6 МГц.   2-х сторонняя связь.     Период опроса датчиков: 10 - 300 секунд.</t>
  </si>
  <si>
    <t>FireProtect</t>
  </si>
  <si>
    <t>Датчик дыма.
Беспроводной датчик детектирования дыма Ajax FireProtect white предназначен для детектирования пожара в охраняемом помещении. Датчик обнаруживает дым с помощью инфракрасного излучателя и фотоприемника. Элементы смонтированы в специальной дымовой камере. При попадании частичек дыма в камеру, фотоприемник обнаруживает искажение инфракрасного луча. Если дыма становится много, искажения луча становится сильным, датчик отправляет беспроводные сигналы о пожарной тревоге на умную централь Ajax Hub и включается сирена. Дальность порядка 2000 м на открытом пространстве. В реальных условиях - несколько этажей бизнес центра.     Частота 868-868,6 МГц.   2-х сторонняя связь. Период опроса датчиков: 10 - 300 секунд.</t>
  </si>
  <si>
    <t>1209.00</t>
  </si>
  <si>
    <t>1029.60</t>
  </si>
  <si>
    <t>990.60</t>
  </si>
  <si>
    <t>943.80</t>
  </si>
  <si>
    <t>LeaksProtect</t>
  </si>
  <si>
    <t>Датчик затопления. 
Беспроводной датчик обнаружения затопления Ajax LeaksProtect предназначен для обнаружения затопления в охраняемом помещении и передачи сигнала тревоги на умную централь Ajax Hub. Датчик за секунды фиксирует поступление воды, но отменяет тревогу в случае ее высыхания. Использует беспроводную технологию, разработанную для охранных систем.   Дальность порядка 2000 м на открытом пространстве. В реальных условиях - несколько этажей бизнес центра.     Частота 868-868,6 МГц.   2-х сторонняя связь. Период опроса датчиков: 10 - 300 секунд.</t>
  </si>
  <si>
    <t>806.00</t>
  </si>
  <si>
    <t>Датчик затопления.
Беспроводной датчик обнаружения затопления Ajax LeaksProtect предназначен для обнаружения затопления в охраняемом помещении и передачи сигнала тревоги на умную централь Ajax Hub. Датчик за секунды фиксирует поступление воды, но отменяет тревогу в случае ее высыхания. Использует беспроводную технологию, разработанную для охранных систем.   Дальность порядка 2000 м на открытом пространстве. В реальных условиях - несколько этажей бизнес центра.     Частота 868-868,6 МГц.   2-х сторонняя связь. Период опроса датчиков: 10 - 300 секунд.</t>
  </si>
  <si>
    <t>686.40</t>
  </si>
  <si>
    <t>660.40</t>
  </si>
  <si>
    <t>629.20</t>
  </si>
  <si>
    <t>Брелок.
Ставит/частично ставит/снимает охранную систему с охраны.     Оснащен тревожной кнопкой.   Использует беспроводную технологию, разработанную для охранных систем.     Дальность порядка 1000 м на открытом пространстве. В реальных условиях - несколько этажей бизнес центра.   Частота 868-868,6 МГц.     2-х сторонняя связь - подтверждает постановку на охрану.   Адаптивная регулировка мощности передачи - чем ближе датчик к централи, тем меньше энергии расходует.     Шифрование сообщений и защита от подлога.   Аутентификация.     Литиевая батарея емкостью 250 мАч.</t>
  </si>
  <si>
    <t>451.36</t>
  </si>
  <si>
    <t>384.28</t>
  </si>
  <si>
    <t>369.72</t>
  </si>
  <si>
    <t>352.30</t>
  </si>
  <si>
    <t>WallSwitch</t>
  </si>
  <si>
    <t xml:space="preserve">Контроллер для управления приборами.
Контроллер для дистанционного управления бытовыми приборами Ajax WallSwitch позволяет удаленно включать и выключать бытовые приборы мощностью не более 3 кВт. Его использование дает возможность увидеть полную картину потребления электроэнергии всеми подключенными приборами с помощью мобильного приложения или веб-браузера. Корпус выключателя спроектирован для установки в стандартный европейский подрозетник. Выключатель работает в составе системы Ajax. Дальность порядка 1000 м на открытом пространстве. В реальных условиях - несколько этажей бизнес центра.   Частота 868-868,6 МГц.     2-х сторонняя связь - подтверждает постановку на охрану.   Адаптивная регулировка мощности передачи - чем ближе датчик к централи, тем меньше энергии расходует.     Шифрование сообщений и защита от подлога.   Аутентификация.    </t>
  </si>
  <si>
    <t>705.38</t>
  </si>
  <si>
    <t>600.60</t>
  </si>
  <si>
    <t>577.98</t>
  </si>
  <si>
    <t>Приемник беспроводных датчиков.
Позволяет сделать проводную охранную централь беспроводной;
Принимает сигнал от беспроводных датчиков Ajax;
Содержит клеммы для подключения к проводной централи;
Защищен двумя тамперами от вскрытия и отрыва с монтажной поверхности;
12 транзисторных выходов: 8 охранных зон, 4 сервисных выхода;
Подключение выхода с централи для постановки/снятия с охраны;
Поддерживает до 100 беспроводных устройств;
Осуществляет контроль беспроводных датчиков, ведет журналы событий;
Уникальная беспроводная технология: большая дальность работы, шифрование сообщений и защита от подлога;
2-х сторонняя связь с датчиками для регулярной передачи сигналов тестирования на центральный блок;
Максимальное расстояние между приемником и датчиками до 2000 м на открытом пространстве;
Работа в реальных условиях на нескольких этажах бизнес-центра;
Встроенные режимы тестирования уровня связи с датчиками и зоны обнаружения датчиков;
Регулируемый период опроса датчиков;
Антенна приемника оптимизирована для более качественного приема сигналов внутри зданий;
Имеется возможность обновлять прошивку приемника;
Простое подключение к ПК по интерфейсу USB;
Удобная настройка при помощи Windows конфигуратора.     
Частота 868-868,6 МГц.</t>
  </si>
  <si>
    <t>Ajax, ocBridge Plus box</t>
  </si>
  <si>
    <t>Интерфейсный приемник беспроводных датчиков.
Подключение к охранной централи или хабу умного дома по интерфейсу UART.     Полное управление сетью  командами: приписывание/удаление устройств, постановка на охрану, тесты связи и т.д.   Получение информации по каждому датчику: тревоги, заряд батареи, состояние сенсоров и т.д.     Детектирование глушения.   Использует беспроводную технологию, разработанную для охранных систем.     Дальность порядка 3000 м на открытом пространстве. В реальных условиях - несколько этажей бизнес центра.   Частота 868-868,6 МГц.     2-х сторонняя связь.   Период опроса датчиков: 10 - 300 секунд.     Адаптивная регулировка мощности передачи - чем ближе датчик к централи, тем меньше энергии расходует.  Шифрование сообщений и защита от подлога.     Аутентификация.   Настройка устройств по радиоканалу.     Теоретическая емкость системы - до 1000. В стандартный приемник заложено 100 штук.</t>
  </si>
  <si>
    <t>644.80</t>
  </si>
  <si>
    <t>549.12</t>
  </si>
  <si>
    <t>528.32</t>
  </si>
  <si>
    <t>503.36</t>
  </si>
  <si>
    <t>Сирены AJAX JEWELLER</t>
  </si>
  <si>
    <t>StreetSiren</t>
  </si>
  <si>
    <t>Беспроводная уличная сирена Ajax StreetSiren white предназначена для визуального и звукового оповещения о тревоге. При тревоге, умная централь сигнализации Ajax Hub передает беспроводной сигнал на сирену. После получении сигнала тревоги от централи сирена срабатывает и раздается сигнал тревоги. 
Держит связь с Ajax Hub на расстоянии до 2000 метров (при условии прямой видимости);
Возможность регулирования времени звучания и громкости оповещения (85-113 дБ);
Монтаж датчика с помощью крепление SmartBracket без разбора корпуса;
Питание от источника постоянного тока 12В или встроенных батарей;
Питание без смены батареи — до 5 лет;
Показывает уровень разряда батареи;
Защищена от вскрытия корпуса и демонтажа при помощи тампера;
Проверка работоспособности пингами частотой от 12 секунд;
Удаленное тестирование качества связи;
Индикация постановки/снятия системы на охрану;
Управляется c помощью мобильного приложения для iOS/Android.</t>
  </si>
  <si>
    <t>2015.00</t>
  </si>
  <si>
    <t>1716.00</t>
  </si>
  <si>
    <t>1651.00</t>
  </si>
  <si>
    <t>1573.00</t>
  </si>
  <si>
    <t>Консультация специалистов 
+38 (099) 270-77-44
+38 (068) 270-77-44
+38 (063) 270-77-44
+38 (044) 222-53-54
Пульт центрального наблюдения 
+38 (044) 222-53-54
+38 (096) 019-67-70
+38 (099) 027-10-15
skype: Group Morrigan
Электронная почта:
info@morrigan.com.ua
Сайт: www.morrigan.com.ua 
Адрес: 04073, г. Киев, ул. Кириловская 119/1 Б</t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</si>
  <si>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Материальная ответственность до 50000.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</si>
  <si>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Наличие физической подготовки.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</si>
  <si>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Соответствие личного состава лицензионным требованиям.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</si>
  <si>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Знание нормативно-правовой базы.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</si>
  <si>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Презентабельность, умение общаться.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</si>
  <si>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Возраст охранников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</si>
  <si>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Установка видеонаблюдения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</si>
  <si>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Владение приемами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</si>
  <si>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Материальная ответственность до 100000</t>
    </r>
  </si>
  <si>
    <r>
      <t> 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Знание нормативно-правовой базы.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</si>
  <si>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Опыт работы.</t>
    </r>
  </si>
  <si>
    <r>
      <t>-</t>
    </r>
    <r>
      <rPr>
        <sz val="10"/>
        <color theme="1"/>
        <rFont val="Times New Roman"/>
        <family val="1"/>
        <charset val="204"/>
      </rPr>
      <t> </t>
    </r>
    <r>
      <rPr>
        <i/>
        <sz val="10"/>
        <color theme="1"/>
        <rFont val="Times New Roman"/>
        <family val="1"/>
        <charset val="204"/>
      </rPr>
      <t>Наличие средств личной защиты (бронежилеты, шлемы).</t>
    </r>
  </si>
  <si>
    <t>(от -)</t>
  </si>
  <si>
    <r>
      <t>Один суточный </t>
    </r>
    <r>
      <rPr>
        <sz val="10"/>
        <color theme="1"/>
        <rFont val="Times New Roman"/>
        <family val="1"/>
        <charset val="204"/>
      </rPr>
      <t>(вахтовый метод)</t>
    </r>
  </si>
  <si>
    <r>
      <t>Один ночной </t>
    </r>
    <r>
      <rPr>
        <sz val="10"/>
        <color theme="1"/>
        <rFont val="Times New Roman"/>
        <family val="1"/>
        <charset val="204"/>
      </rPr>
      <t>(дневной)</t>
    </r>
  </si>
  <si>
    <t>Услуги полиграфолога</t>
  </si>
  <si>
    <t>Вид проверки</t>
  </si>
  <si>
    <t>Скрининг (прием на работу)</t>
  </si>
  <si>
    <t>обслуживающий персонал</t>
  </si>
  <si>
    <t>от 900 грн.</t>
  </si>
  <si>
    <t>менеджерский состав</t>
  </si>
  <si>
    <t>от 1100 грн.</t>
  </si>
  <si>
    <t>руководящий состав</t>
  </si>
  <si>
    <t>от 1500 грн.</t>
  </si>
  <si>
    <t>Плановая проверка на рабочем месте</t>
  </si>
  <si>
    <t>Служебное расследование</t>
  </si>
  <si>
    <t>от 1800 грн.</t>
  </si>
  <si>
    <t>Информационная безопасность</t>
  </si>
  <si>
    <r>
      <rPr>
        <b/>
        <sz val="12"/>
        <color theme="1"/>
        <rFont val="Times New Roman"/>
        <family val="1"/>
        <charset val="204"/>
      </rPr>
      <t>Pentest</t>
    </r>
    <r>
      <rPr>
        <sz val="12"/>
        <color theme="1"/>
        <rFont val="Times New Roman"/>
        <family val="1"/>
        <charset val="204"/>
      </rPr>
      <t xml:space="preserve"> (тестирование на проникновение) - метод оценки безопасности компьютерных систем или сетей средствами моделирования атаки злоумышленника. Процесс включает в себя активный анализ системы на наличие потенциальных уязвимостей, которые могут спровоцировать некорректную работу целевой системы, либо полный отказ в обслуживании. Анализ ведется с позиции потенциального атакующего и может включать в себя активное использование уязвимостей системы. Результатом работы является отчет, содержащий в себе все найденные уязвимости системы безопасности, а также может содержать рекомендации по их устранению. Цель испытаний на проникновение — оценить возможность его осуществления и спрогнозировать экономические потери в результате успешного осуществления атаки. Испытание на проникновение является частью аудита безопасности.</t>
    </r>
  </si>
  <si>
    <t>от 8400.00 грн. (договорная)</t>
  </si>
  <si>
    <t>от 8400.00 грн. - разработка инфраструктуры сетей; от 2800.00 грн. - диагностика готовой инфраструктуры сети; от 8400.00 грн. - доработка сети.</t>
  </si>
  <si>
    <t>от 340.00 грн., дополнительно по 150.00 грн. за каждый компьютер в сети и 225.00 грн. за каждый сервер.</t>
  </si>
  <si>
    <t>420.00 грн., дополнительно 85.00 грн. за каждую камеру в сети., за NVR/DVR - 170.00 грн.</t>
  </si>
  <si>
    <t>Поиск жучков, скрытых видеокамер и цифровых радиопередающих устройств в помещении</t>
  </si>
  <si>
    <t xml:space="preserve">от 8400.00 грн. </t>
  </si>
  <si>
    <t>Проверка программного обеспечения, мониторинг актуальных уязвимостей, обновление ПО разовое</t>
  </si>
  <si>
    <t xml:space="preserve">от 840.00 до -1400.00 грн. за сервер
от 700.00 грн. за ПК
</t>
  </si>
  <si>
    <t>Проверка программного обеспечения, мониторинг актуальных уязвимостей, обновление ПО подписка</t>
  </si>
  <si>
    <t>подписка 420.00 грн. за месяц.</t>
  </si>
  <si>
    <t>Проведение занятий по вопросам информационной безопасности с сотрудниками компании</t>
  </si>
  <si>
    <r>
      <rPr>
        <b/>
        <sz val="12"/>
        <color theme="1"/>
        <rFont val="Calibri"/>
        <family val="2"/>
        <charset val="204"/>
        <scheme val="minor"/>
      </rPr>
      <t>Тестирование сетей видеокамер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</si>
  <si>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Times New Roman"/>
        <family val="1"/>
        <charset val="204"/>
      </rPr>
      <t>Защита от дронов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"СТОПДРОН"</t>
    </r>
    <r>
      <rPr>
        <sz val="12"/>
        <color theme="1"/>
        <rFont val="Times New Roman"/>
        <family val="1"/>
        <charset val="204"/>
      </rPr>
      <t xml:space="preserve"> - это такие правонарушения как: - нанесение повреждений линиям электроснабжения и системам телекоммуникаций; - ведение промышленного и коммерческого шпионажа; - проникновение на частные и ведомственные территории для наблюдения и видеосъемки; - нанесение повреждений зданиям, памятникам культуры, объектам инфраструктуры и транспортным средствам из вандальских побуждений и т.д.</t>
    </r>
  </si>
  <si>
    <r>
      <rPr>
        <b/>
        <sz val="12"/>
        <color theme="1"/>
        <rFont val="Times New Roman"/>
        <family val="1"/>
        <charset val="204"/>
      </rPr>
      <t>Тестирование офисных компьютерных сетей (</t>
    </r>
    <r>
      <rPr>
        <sz val="12"/>
        <color theme="1"/>
        <rFont val="Times New Roman"/>
        <family val="1"/>
        <charset val="204"/>
      </rPr>
      <t xml:space="preserve"> разработка инфраструктуры сетей; диагностика готовой инфраструктуры сети;  доработка сети)</t>
    </r>
  </si>
  <si>
    <r>
      <rPr>
        <b/>
        <sz val="12"/>
        <color theme="1"/>
        <rFont val="Times New Roman"/>
        <family val="1"/>
        <charset val="204"/>
      </rPr>
      <t>Тестирование топологии сети.</t>
    </r>
    <r>
      <rPr>
        <sz val="12"/>
        <color theme="1"/>
        <rFont val="Times New Roman"/>
        <family val="1"/>
        <charset val="204"/>
      </rPr>
      <t xml:space="preserve"> Сетевая тополо́гия — это конфигурация графа, вершинам которого соответствуют конечные узлы сети (компьютеры) и коммуникационное оборудование (маршрутизаторы), а рёбрам — физические или информационные связи между вершинами.
Сетевая топология может быть:
- физической — описывает реальное расположение и связи между узлами сети.
- логической — описывает хождение сигнала в рамках физической топологии.
- информационной — описывает направление потоков информации, передаваемых по сети.
- управления обменом — это принцип передачи права на пользование сетью.</t>
    </r>
  </si>
  <si>
    <t>занятие, консультация, проверка знаний. Группа до 5 человек - 1000.00 грн.; до 10 человек - 1500.00 грн.; свыше 10 человек - 115.00 грн. за одного сотрудника.</t>
  </si>
  <si>
    <r>
      <rPr>
        <b/>
        <sz val="12"/>
        <color theme="1"/>
        <rFont val="Calibri"/>
        <family val="2"/>
        <charset val="204"/>
        <scheme val="minor"/>
      </rPr>
      <t>Поиск жучков, скрытых видеокамер</t>
    </r>
    <r>
      <rPr>
        <b/>
        <sz val="11"/>
        <color theme="1"/>
        <rFont val="Calibri"/>
        <family val="2"/>
        <charset val="204"/>
        <scheme val="minor"/>
      </rPr>
      <t xml:space="preserve"> и цифровых радиопередающих устройств в автомобиле</t>
    </r>
  </si>
  <si>
    <r>
      <rPr>
        <b/>
        <sz val="12"/>
        <color theme="1"/>
        <rFont val="Calibri"/>
        <family val="2"/>
        <charset val="204"/>
        <scheme val="minor"/>
      </rPr>
      <t>Поиск вредоносного ПО, закладок и неправильных настроек</t>
    </r>
    <r>
      <rPr>
        <b/>
        <sz val="11"/>
        <color theme="1"/>
        <rFont val="Calibri"/>
        <family val="2"/>
        <charset val="204"/>
        <scheme val="minor"/>
      </rPr>
      <t xml:space="preserve"> в личных и рабочих устройствах</t>
    </r>
  </si>
  <si>
    <t>от 280.00 грн. за кв. метр ( минимально 9800.00 грн.)</t>
  </si>
  <si>
    <t xml:space="preserve">от 4000.00  до 12000.00 грн. за 1 хост в зависимости 
от размера ресурса. (1 неделя).
от 112 000.00 до  336 000.00 грн.
за пентест нескольких хостов (более 1 месяца) (цена договорная)
</t>
  </si>
  <si>
    <t xml:space="preserve">1680.00 грн. за android
2240.00 грн. за iphone
3920.00 грн. за ноутбук windows
5040.00 грн. за  linux 
5600.00 грн. за os x
</t>
  </si>
  <si>
    <t>Супружеская неверность</t>
  </si>
  <si>
    <t>3000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</si>
</sst>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6"/>
      <color theme="3" tint="0.39997558519241921"/>
      <name val="Calibri"/>
      <family val="2"/>
      <charset val="204"/>
      <scheme val="minor"/>
    </font>
    <font>
      <b/>
      <sz val="16.5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9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6"/>
      <color theme="3" tint="0.3999755851924192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6795556505021"/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0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4" borderId="0" xfId="0" applyFill="1"/>
    <xf numFmtId="0" fontId="0" fillId="4" borderId="15" xfId="0" applyFill="1" applyBorder="1"/>
    <xf numFmtId="0" fontId="7" fillId="4" borderId="0" xfId="0" applyFont="1" applyFill="1"/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3" fillId="0" borderId="15" xfId="0" applyFont="1" applyBorder="1"/>
    <xf numFmtId="0" fontId="14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left" vertical="top" wrapText="1"/>
    </xf>
    <xf numFmtId="2" fontId="16" fillId="0" borderId="15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0" fontId="15" fillId="6" borderId="15" xfId="0" applyFont="1" applyFill="1" applyBorder="1" applyAlignment="1">
      <alignment horizontal="left" vertical="center" wrapText="1"/>
    </xf>
    <xf numFmtId="0" fontId="6" fillId="6" borderId="15" xfId="1" applyFill="1" applyBorder="1" applyAlignment="1">
      <alignment horizontal="center" vertical="center" wrapText="1"/>
    </xf>
    <xf numFmtId="0" fontId="8" fillId="4" borderId="0" xfId="1" applyFont="1" applyFill="1"/>
    <xf numFmtId="0" fontId="8" fillId="4" borderId="20" xfId="1" applyFont="1" applyFill="1" applyBorder="1" applyAlignment="1">
      <alignment vertical="center"/>
    </xf>
    <xf numFmtId="0" fontId="8" fillId="4" borderId="20" xfId="1" applyFont="1" applyFill="1" applyBorder="1"/>
    <xf numFmtId="0" fontId="8" fillId="4" borderId="18" xfId="1" applyFont="1" applyFill="1" applyBorder="1"/>
    <xf numFmtId="0" fontId="0" fillId="8" borderId="13" xfId="0" applyFill="1" applyBorder="1" applyAlignment="1"/>
    <xf numFmtId="0" fontId="20" fillId="4" borderId="3" xfId="0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0" fillId="9" borderId="3" xfId="0" applyFont="1" applyFill="1" applyBorder="1" applyAlignment="1">
      <alignment horizontal="left" vertical="top" wrapText="1"/>
    </xf>
    <xf numFmtId="0" fontId="20" fillId="9" borderId="4" xfId="0" applyFont="1" applyFill="1" applyBorder="1" applyAlignment="1">
      <alignment horizontal="left" vertical="top" wrapText="1"/>
    </xf>
    <xf numFmtId="0" fontId="19" fillId="9" borderId="8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0" fontId="0" fillId="4" borderId="3" xfId="0" applyFill="1" applyBorder="1"/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2" fillId="9" borderId="19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vertical="center" wrapText="1"/>
    </xf>
    <xf numFmtId="0" fontId="0" fillId="4" borderId="0" xfId="0" applyFill="1" applyBorder="1"/>
    <xf numFmtId="0" fontId="4" fillId="4" borderId="1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4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vertical="center" wrapText="1"/>
    </xf>
    <xf numFmtId="0" fontId="2" fillId="9" borderId="15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4" fillId="9" borderId="37" xfId="0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  <xf numFmtId="0" fontId="17" fillId="7" borderId="15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19" Type="http://schemas.openxmlformats.org/officeDocument/2006/relationships/image" Target="../media/image20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182</xdr:rowOff>
    </xdr:from>
    <xdr:to>
      <xdr:col>0</xdr:col>
      <xdr:colOff>6405562</xdr:colOff>
      <xdr:row>0</xdr:row>
      <xdr:rowOff>1525315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2"/>
          <a:ext cx="6405562" cy="1525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857250</xdr:colOff>
      <xdr:row>3</xdr:row>
      <xdr:rowOff>885825</xdr:rowOff>
    </xdr:to>
    <xdr:pic>
      <xdr:nvPicPr>
        <xdr:cNvPr id="2" name="image108.jpg"/>
        <xdr:cNvPicPr preferRelativeResize="0"/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9525" y="5667375"/>
          <a:ext cx="847725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</xdr:colOff>
      <xdr:row>4</xdr:row>
      <xdr:rowOff>9525</xdr:rowOff>
    </xdr:from>
    <xdr:to>
      <xdr:col>0</xdr:col>
      <xdr:colOff>857250</xdr:colOff>
      <xdr:row>4</xdr:row>
      <xdr:rowOff>885825</xdr:rowOff>
    </xdr:to>
    <xdr:pic>
      <xdr:nvPicPr>
        <xdr:cNvPr id="3" name="image107.jpg"/>
        <xdr:cNvPicPr preferRelativeResize="0"/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9525" y="6667500"/>
          <a:ext cx="847725" cy="7429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149223</xdr:colOff>
      <xdr:row>23</xdr:row>
      <xdr:rowOff>59266</xdr:rowOff>
    </xdr:from>
    <xdr:to>
      <xdr:col>0</xdr:col>
      <xdr:colOff>958848</xdr:colOff>
      <xdr:row>23</xdr:row>
      <xdr:rowOff>897466</xdr:rowOff>
    </xdr:to>
    <xdr:pic>
      <xdr:nvPicPr>
        <xdr:cNvPr id="4" name="image155.jpg"/>
        <xdr:cNvPicPr preferRelativeResize="0"/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149223" y="28234216"/>
          <a:ext cx="809625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111123</xdr:colOff>
      <xdr:row>12</xdr:row>
      <xdr:rowOff>38100</xdr:rowOff>
    </xdr:from>
    <xdr:to>
      <xdr:col>0</xdr:col>
      <xdr:colOff>1025523</xdr:colOff>
      <xdr:row>12</xdr:row>
      <xdr:rowOff>847725</xdr:rowOff>
    </xdr:to>
    <xdr:pic>
      <xdr:nvPicPr>
        <xdr:cNvPr id="5" name="image187.png"/>
        <xdr:cNvPicPr preferRelativeResize="0"/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111123" y="16211550"/>
          <a:ext cx="914400" cy="8096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139698</xdr:colOff>
      <xdr:row>6</xdr:row>
      <xdr:rowOff>38100</xdr:rowOff>
    </xdr:from>
    <xdr:to>
      <xdr:col>0</xdr:col>
      <xdr:colOff>987423</xdr:colOff>
      <xdr:row>6</xdr:row>
      <xdr:rowOff>876300</xdr:rowOff>
    </xdr:to>
    <xdr:pic>
      <xdr:nvPicPr>
        <xdr:cNvPr id="6" name="image185.png"/>
        <xdr:cNvPicPr preferRelativeResize="0"/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139698" y="7639050"/>
          <a:ext cx="847725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112181</xdr:colOff>
      <xdr:row>14</xdr:row>
      <xdr:rowOff>38100</xdr:rowOff>
    </xdr:from>
    <xdr:to>
      <xdr:col>0</xdr:col>
      <xdr:colOff>1064681</xdr:colOff>
      <xdr:row>14</xdr:row>
      <xdr:rowOff>876300</xdr:rowOff>
    </xdr:to>
    <xdr:pic>
      <xdr:nvPicPr>
        <xdr:cNvPr id="7" name="image182.png"/>
        <xdr:cNvPicPr preferRelativeResize="0"/>
      </xdr:nvPicPr>
      <xdr:blipFill>
        <a:blip xmlns:r="http://schemas.openxmlformats.org/officeDocument/2006/relationships" r:embed="rId6" cstate="email"/>
        <a:stretch>
          <a:fillRect/>
        </a:stretch>
      </xdr:blipFill>
      <xdr:spPr>
        <a:xfrm>
          <a:off x="112181" y="18211800"/>
          <a:ext cx="952500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177798</xdr:colOff>
      <xdr:row>20</xdr:row>
      <xdr:rowOff>38100</xdr:rowOff>
    </xdr:from>
    <xdr:to>
      <xdr:col>0</xdr:col>
      <xdr:colOff>939798</xdr:colOff>
      <xdr:row>20</xdr:row>
      <xdr:rowOff>876300</xdr:rowOff>
    </xdr:to>
    <xdr:pic>
      <xdr:nvPicPr>
        <xdr:cNvPr id="8" name="image190.png"/>
        <xdr:cNvPicPr preferRelativeResize="0"/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177798" y="24784050"/>
          <a:ext cx="762000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330198</xdr:colOff>
      <xdr:row>9</xdr:row>
      <xdr:rowOff>38100</xdr:rowOff>
    </xdr:from>
    <xdr:to>
      <xdr:col>0</xdr:col>
      <xdr:colOff>863598</xdr:colOff>
      <xdr:row>9</xdr:row>
      <xdr:rowOff>847725</xdr:rowOff>
    </xdr:to>
    <xdr:pic>
      <xdr:nvPicPr>
        <xdr:cNvPr id="9" name="image186.png"/>
        <xdr:cNvPicPr preferRelativeResize="0"/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330198" y="11068050"/>
          <a:ext cx="533400" cy="8096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333372</xdr:colOff>
      <xdr:row>13</xdr:row>
      <xdr:rowOff>38100</xdr:rowOff>
    </xdr:from>
    <xdr:to>
      <xdr:col>0</xdr:col>
      <xdr:colOff>838197</xdr:colOff>
      <xdr:row>13</xdr:row>
      <xdr:rowOff>876300</xdr:rowOff>
    </xdr:to>
    <xdr:pic>
      <xdr:nvPicPr>
        <xdr:cNvPr id="10" name="image189.png"/>
        <xdr:cNvPicPr preferRelativeResize="0"/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333372" y="17211675"/>
          <a:ext cx="504825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357715</xdr:colOff>
      <xdr:row>15</xdr:row>
      <xdr:rowOff>38100</xdr:rowOff>
    </xdr:from>
    <xdr:to>
      <xdr:col>0</xdr:col>
      <xdr:colOff>776815</xdr:colOff>
      <xdr:row>15</xdr:row>
      <xdr:rowOff>876300</xdr:rowOff>
    </xdr:to>
    <xdr:pic>
      <xdr:nvPicPr>
        <xdr:cNvPr id="11" name="image192.png"/>
        <xdr:cNvPicPr preferRelativeResize="0"/>
      </xdr:nvPicPr>
      <xdr:blipFill>
        <a:blip xmlns:r="http://schemas.openxmlformats.org/officeDocument/2006/relationships" r:embed="rId10" cstate="email"/>
        <a:stretch>
          <a:fillRect/>
        </a:stretch>
      </xdr:blipFill>
      <xdr:spPr>
        <a:xfrm>
          <a:off x="357715" y="19211925"/>
          <a:ext cx="419100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350306</xdr:colOff>
      <xdr:row>21</xdr:row>
      <xdr:rowOff>38100</xdr:rowOff>
    </xdr:from>
    <xdr:to>
      <xdr:col>0</xdr:col>
      <xdr:colOff>778931</xdr:colOff>
      <xdr:row>21</xdr:row>
      <xdr:rowOff>847725</xdr:rowOff>
    </xdr:to>
    <xdr:pic>
      <xdr:nvPicPr>
        <xdr:cNvPr id="12" name="image188.png"/>
        <xdr:cNvPicPr preferRelativeResize="0"/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350306" y="25784175"/>
          <a:ext cx="428625" cy="8096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91015</xdr:colOff>
      <xdr:row>25</xdr:row>
      <xdr:rowOff>62440</xdr:rowOff>
    </xdr:from>
    <xdr:to>
      <xdr:col>0</xdr:col>
      <xdr:colOff>1014940</xdr:colOff>
      <xdr:row>25</xdr:row>
      <xdr:rowOff>786340</xdr:rowOff>
    </xdr:to>
    <xdr:pic>
      <xdr:nvPicPr>
        <xdr:cNvPr id="13" name="image191.png"/>
        <xdr:cNvPicPr preferRelativeResize="0"/>
      </xdr:nvPicPr>
      <xdr:blipFill>
        <a:blip xmlns:r="http://schemas.openxmlformats.org/officeDocument/2006/relationships" r:embed="rId12" cstate="email"/>
        <a:stretch>
          <a:fillRect/>
        </a:stretch>
      </xdr:blipFill>
      <xdr:spPr>
        <a:xfrm>
          <a:off x="91015" y="34238140"/>
          <a:ext cx="923925" cy="723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139698</xdr:colOff>
      <xdr:row>10</xdr:row>
      <xdr:rowOff>38100</xdr:rowOff>
    </xdr:from>
    <xdr:to>
      <xdr:col>0</xdr:col>
      <xdr:colOff>987423</xdr:colOff>
      <xdr:row>10</xdr:row>
      <xdr:rowOff>876300</xdr:rowOff>
    </xdr:to>
    <xdr:pic>
      <xdr:nvPicPr>
        <xdr:cNvPr id="14" name="image185.png"/>
        <xdr:cNvPicPr preferRelativeResize="0"/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139698" y="12211050"/>
          <a:ext cx="847725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319615</xdr:colOff>
      <xdr:row>11</xdr:row>
      <xdr:rowOff>48683</xdr:rowOff>
    </xdr:from>
    <xdr:to>
      <xdr:col>0</xdr:col>
      <xdr:colOff>853015</xdr:colOff>
      <xdr:row>11</xdr:row>
      <xdr:rowOff>858308</xdr:rowOff>
    </xdr:to>
    <xdr:pic>
      <xdr:nvPicPr>
        <xdr:cNvPr id="15" name="image186.png"/>
        <xdr:cNvPicPr preferRelativeResize="0"/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319615" y="14221883"/>
          <a:ext cx="533400" cy="8096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88901</xdr:colOff>
      <xdr:row>1</xdr:row>
      <xdr:rowOff>1138767</xdr:rowOff>
    </xdr:from>
    <xdr:to>
      <xdr:col>0</xdr:col>
      <xdr:colOff>1041401</xdr:colOff>
      <xdr:row>1</xdr:row>
      <xdr:rowOff>2091267</xdr:rowOff>
    </xdr:to>
    <xdr:pic>
      <xdr:nvPicPr>
        <xdr:cNvPr id="16" name="image197.jp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8901" y="1405467"/>
          <a:ext cx="9525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181299</xdr:colOff>
      <xdr:row>27</xdr:row>
      <xdr:rowOff>28574</xdr:rowOff>
    </xdr:from>
    <xdr:to>
      <xdr:col>0</xdr:col>
      <xdr:colOff>876300</xdr:colOff>
      <xdr:row>27</xdr:row>
      <xdr:rowOff>784709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 cstate="email"/>
        <a:srcRect/>
        <a:stretch>
          <a:fillRect/>
        </a:stretch>
      </xdr:blipFill>
      <xdr:spPr>
        <a:xfrm>
          <a:off x="181299" y="35823524"/>
          <a:ext cx="695001" cy="756135"/>
        </a:xfrm>
        <a:prstGeom prst="rect">
          <a:avLst/>
        </a:prstGeom>
      </xdr:spPr>
    </xdr:pic>
    <xdr:clientData/>
  </xdr:twoCellAnchor>
  <xdr:twoCellAnchor>
    <xdr:from>
      <xdr:col>0</xdr:col>
      <xdr:colOff>173905</xdr:colOff>
      <xdr:row>28</xdr:row>
      <xdr:rowOff>57150</xdr:rowOff>
    </xdr:from>
    <xdr:to>
      <xdr:col>0</xdr:col>
      <xdr:colOff>876298</xdr:colOff>
      <xdr:row>28</xdr:row>
      <xdr:rowOff>761999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email"/>
        <a:srcRect/>
        <a:stretch>
          <a:fillRect/>
        </a:stretch>
      </xdr:blipFill>
      <xdr:spPr>
        <a:xfrm>
          <a:off x="173905" y="37995225"/>
          <a:ext cx="702393" cy="704849"/>
        </a:xfrm>
        <a:prstGeom prst="rect">
          <a:avLst/>
        </a:prstGeom>
      </xdr:spPr>
    </xdr:pic>
    <xdr:clientData/>
  </xdr:twoCellAnchor>
  <xdr:twoCellAnchor>
    <xdr:from>
      <xdr:col>0</xdr:col>
      <xdr:colOff>148166</xdr:colOff>
      <xdr:row>16</xdr:row>
      <xdr:rowOff>58001</xdr:rowOff>
    </xdr:from>
    <xdr:to>
      <xdr:col>0</xdr:col>
      <xdr:colOff>957582</xdr:colOff>
      <xdr:row>16</xdr:row>
      <xdr:rowOff>867417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20231951"/>
          <a:ext cx="809416" cy="809416"/>
        </a:xfrm>
        <a:prstGeom prst="rect">
          <a:avLst/>
        </a:prstGeom>
      </xdr:spPr>
    </xdr:pic>
    <xdr:clientData/>
  </xdr:twoCellAnchor>
  <xdr:twoCellAnchor>
    <xdr:from>
      <xdr:col>0</xdr:col>
      <xdr:colOff>160583</xdr:colOff>
      <xdr:row>17</xdr:row>
      <xdr:rowOff>38666</xdr:rowOff>
    </xdr:from>
    <xdr:to>
      <xdr:col>0</xdr:col>
      <xdr:colOff>969999</xdr:colOff>
      <xdr:row>17</xdr:row>
      <xdr:rowOff>848082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83" y="21498491"/>
          <a:ext cx="809416" cy="809416"/>
        </a:xfrm>
        <a:prstGeom prst="rect">
          <a:avLst/>
        </a:prstGeom>
      </xdr:spPr>
    </xdr:pic>
    <xdr:clientData/>
  </xdr:twoCellAnchor>
  <xdr:twoCellAnchor>
    <xdr:from>
      <xdr:col>0</xdr:col>
      <xdr:colOff>173000</xdr:colOff>
      <xdr:row>19</xdr:row>
      <xdr:rowOff>51084</xdr:rowOff>
    </xdr:from>
    <xdr:to>
      <xdr:col>0</xdr:col>
      <xdr:colOff>982416</xdr:colOff>
      <xdr:row>19</xdr:row>
      <xdr:rowOff>860500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00" y="23796909"/>
          <a:ext cx="809416" cy="809416"/>
        </a:xfrm>
        <a:prstGeom prst="rect">
          <a:avLst/>
        </a:prstGeom>
      </xdr:spPr>
    </xdr:pic>
    <xdr:clientData/>
  </xdr:twoCellAnchor>
  <xdr:twoCellAnchor>
    <xdr:from>
      <xdr:col>0</xdr:col>
      <xdr:colOff>164251</xdr:colOff>
      <xdr:row>18</xdr:row>
      <xdr:rowOff>63501</xdr:rowOff>
    </xdr:from>
    <xdr:to>
      <xdr:col>0</xdr:col>
      <xdr:colOff>973667</xdr:colOff>
      <xdr:row>18</xdr:row>
      <xdr:rowOff>872917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51" y="22809201"/>
          <a:ext cx="809416" cy="809416"/>
        </a:xfrm>
        <a:prstGeom prst="rect">
          <a:avLst/>
        </a:prstGeom>
      </xdr:spPr>
    </xdr:pic>
    <xdr:clientData/>
  </xdr:twoCellAnchor>
  <xdr:twoCellAnchor>
    <xdr:from>
      <xdr:col>0</xdr:col>
      <xdr:colOff>139698</xdr:colOff>
      <xdr:row>8</xdr:row>
      <xdr:rowOff>38100</xdr:rowOff>
    </xdr:from>
    <xdr:to>
      <xdr:col>0</xdr:col>
      <xdr:colOff>987423</xdr:colOff>
      <xdr:row>8</xdr:row>
      <xdr:rowOff>876300</xdr:rowOff>
    </xdr:to>
    <xdr:pic>
      <xdr:nvPicPr>
        <xdr:cNvPr id="23" name="image185.png"/>
        <xdr:cNvPicPr preferRelativeResize="0"/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139698" y="9925050"/>
          <a:ext cx="847725" cy="838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330198</xdr:colOff>
      <xdr:row>7</xdr:row>
      <xdr:rowOff>38100</xdr:rowOff>
    </xdr:from>
    <xdr:to>
      <xdr:col>0</xdr:col>
      <xdr:colOff>863598</xdr:colOff>
      <xdr:row>7</xdr:row>
      <xdr:rowOff>847725</xdr:rowOff>
    </xdr:to>
    <xdr:pic>
      <xdr:nvPicPr>
        <xdr:cNvPr id="24" name="image186.png"/>
        <xdr:cNvPicPr preferRelativeResize="0"/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330198" y="8782050"/>
          <a:ext cx="533400" cy="8096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254001</xdr:colOff>
      <xdr:row>22</xdr:row>
      <xdr:rowOff>162984</xdr:rowOff>
    </xdr:from>
    <xdr:to>
      <xdr:col>0</xdr:col>
      <xdr:colOff>857250</xdr:colOff>
      <xdr:row>22</xdr:row>
      <xdr:rowOff>766233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26909184"/>
          <a:ext cx="603249" cy="603249"/>
        </a:xfrm>
        <a:prstGeom prst="rect">
          <a:avLst/>
        </a:prstGeom>
      </xdr:spPr>
    </xdr:pic>
    <xdr:clientData/>
  </xdr:twoCellAnchor>
  <xdr:twoCellAnchor>
    <xdr:from>
      <xdr:col>0</xdr:col>
      <xdr:colOff>149223</xdr:colOff>
      <xdr:row>24</xdr:row>
      <xdr:rowOff>59266</xdr:rowOff>
    </xdr:from>
    <xdr:to>
      <xdr:col>0</xdr:col>
      <xdr:colOff>958848</xdr:colOff>
      <xdr:row>24</xdr:row>
      <xdr:rowOff>897466</xdr:rowOff>
    </xdr:to>
    <xdr:pic>
      <xdr:nvPicPr>
        <xdr:cNvPr id="26" name="image155.jpg"/>
        <xdr:cNvPicPr preferRelativeResize="0"/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149223" y="31234591"/>
          <a:ext cx="809625" cy="8382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ecur.ua/signalizatsii/datchiki/datchiki-otkrytiya/DoorProtectstrongwhite.html" TargetMode="External"/><Relationship Id="rId13" Type="http://schemas.openxmlformats.org/officeDocument/2006/relationships/hyperlink" Target="http://secur.ua/signalizatsii/priemniki-usiliteli-kommunikatory/priemniki-radioperedatchikov/priemnik-besprovodnyh-datchikov-ajax-ocbridge-plus.html" TargetMode="External"/><Relationship Id="rId18" Type="http://schemas.openxmlformats.org/officeDocument/2006/relationships/hyperlink" Target="http://secur.ua/ajax-motionprotect-plus-black.html" TargetMode="External"/><Relationship Id="rId3" Type="http://schemas.openxmlformats.org/officeDocument/2006/relationships/hyperlink" Target="http://secur.ua/signalizatsii/gsm-signalizatsii/bezprovodnye-gsm-sygnalizatsii/Ajax-WGC-103-KIT-2.html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secur.ua/signalizatsii/datchiki/datchiki-otkrytiya/DoorProtectstrongblack.html" TargetMode="External"/><Relationship Id="rId12" Type="http://schemas.openxmlformats.org/officeDocument/2006/relationships/hyperlink" Target="http://secur.ua/signalizatsii/ustroystva-upravleniya-signalizatsiey/breloki/SpaceControlwhite.html" TargetMode="External"/><Relationship Id="rId17" Type="http://schemas.openxmlformats.org/officeDocument/2006/relationships/hyperlink" Target="http://secur.ua/signalizatsii/datchiki/datchiki-dvizheniya/MotionProtectblack.html" TargetMode="External"/><Relationship Id="rId2" Type="http://schemas.openxmlformats.org/officeDocument/2006/relationships/hyperlink" Target="http://secur.ua/signalizatsii/gsm-signalizatsii/bezprovodnye-gsm-sygnalizatsii/WGC-103-KIT.html" TargetMode="External"/><Relationship Id="rId16" Type="http://schemas.openxmlformats.org/officeDocument/2006/relationships/hyperlink" Target="http://secur.ua/signalizatsii/alarmss/ulichnye-sireny/besprovodnaja-ulichnaja-sirena-ajax-streetsiren-white.html" TargetMode="External"/><Relationship Id="rId20" Type="http://schemas.openxmlformats.org/officeDocument/2006/relationships/hyperlink" Target="http://secur.ua/kontroller-ajax-wallswitch.html" TargetMode="External"/><Relationship Id="rId1" Type="http://schemas.openxmlformats.org/officeDocument/2006/relationships/hyperlink" Target="http://secur.ua/signalizatsii/gsm-signalizatsii/bezprovodnye-gsm-sygnalizatsii/komplekt-signalizacii-ajax-starter-kit-black.html" TargetMode="External"/><Relationship Id="rId6" Type="http://schemas.openxmlformats.org/officeDocument/2006/relationships/hyperlink" Target="http://secur.ua/signalizatsii/datchiki/datchiki-dvizheniya/ajax-combiprotect-white.html" TargetMode="External"/><Relationship Id="rId11" Type="http://schemas.openxmlformats.org/officeDocument/2006/relationships/hyperlink" Target="http://secur.ua/signalizatsii/ustroystva-upravleniya-signalizatsiey/breloki/SpaceControlblack.html" TargetMode="External"/><Relationship Id="rId5" Type="http://schemas.openxmlformats.org/officeDocument/2006/relationships/hyperlink" Target="http://secur.ua/signalizatsii/datchiki/datchiki-dvizheniya/ajax-combiprotect-black.html" TargetMode="External"/><Relationship Id="rId15" Type="http://schemas.openxmlformats.org/officeDocument/2006/relationships/hyperlink" Target="http://secur.ua/signalizatsii/alarmss/ulichnye-sireny/besprovodnaja-ulichnaja-sirena-ajax-streetsiren-white.html" TargetMode="External"/><Relationship Id="rId10" Type="http://schemas.openxmlformats.org/officeDocument/2006/relationships/hyperlink" Target="http://secur.ua/signalizatsii/datchiki/datchiki-razbitiya-stekla/GlassProtectwhite.html" TargetMode="External"/><Relationship Id="rId19" Type="http://schemas.openxmlformats.org/officeDocument/2006/relationships/hyperlink" Target="http://secur.ua/ajax-motionprotect-plus-white.html" TargetMode="External"/><Relationship Id="rId4" Type="http://schemas.openxmlformats.org/officeDocument/2006/relationships/hyperlink" Target="http://secur.ua/signalizatsii/datchiki/datchiki-dvizheniya/MotionProtectwhite.html" TargetMode="External"/><Relationship Id="rId9" Type="http://schemas.openxmlformats.org/officeDocument/2006/relationships/hyperlink" Target="http://secur.ua/signalizatsii/datchiki/datchiki-razbitiya-stekla/GlassProtectblack.html" TargetMode="External"/><Relationship Id="rId14" Type="http://schemas.openxmlformats.org/officeDocument/2006/relationships/hyperlink" Target="http://secur.ua/signalizatsii/priemniki-usiliteli-kommunikatory/priemniki-radioperedatchikov/ajaxuartbridge.html" TargetMode="External"/><Relationship Id="rId2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32"/>
  <sheetViews>
    <sheetView tabSelected="1" topLeftCell="A204" zoomScale="80" zoomScaleNormal="80" workbookViewId="0">
      <selection activeCell="A216" sqref="A216"/>
    </sheetView>
  </sheetViews>
  <sheetFormatPr defaultRowHeight="15" x14ac:dyDescent="0.25"/>
  <cols>
    <col min="1" max="1" width="96.42578125" customWidth="1"/>
    <col min="2" max="2" width="32" customWidth="1"/>
    <col min="3" max="3" width="14.42578125" customWidth="1"/>
    <col min="4" max="4" width="24.5703125" customWidth="1"/>
  </cols>
  <sheetData>
    <row r="1" spans="1:4" s="5" customFormat="1" ht="121.5" customHeight="1" x14ac:dyDescent="0.25">
      <c r="A1" s="25"/>
      <c r="B1" s="80" t="s">
        <v>351</v>
      </c>
      <c r="C1" s="80"/>
      <c r="D1" s="81"/>
    </row>
    <row r="2" spans="1:4" s="7" customFormat="1" ht="18.75" customHeight="1" x14ac:dyDescent="0.35">
      <c r="A2" s="21" t="s">
        <v>262</v>
      </c>
      <c r="B2" s="82"/>
      <c r="C2" s="82"/>
      <c r="D2" s="83"/>
    </row>
    <row r="3" spans="1:4" s="5" customFormat="1" ht="18.75" customHeight="1" x14ac:dyDescent="0.25">
      <c r="A3" s="22" t="s">
        <v>263</v>
      </c>
      <c r="B3" s="82"/>
      <c r="C3" s="82"/>
      <c r="D3" s="83"/>
    </row>
    <row r="4" spans="1:4" s="5" customFormat="1" ht="18.75" customHeight="1" x14ac:dyDescent="0.25">
      <c r="A4" s="22" t="s">
        <v>269</v>
      </c>
      <c r="B4" s="82"/>
      <c r="C4" s="82"/>
      <c r="D4" s="83"/>
    </row>
    <row r="5" spans="1:4" s="5" customFormat="1" ht="18.75" customHeight="1" x14ac:dyDescent="0.35">
      <c r="A5" s="23" t="s">
        <v>264</v>
      </c>
      <c r="B5" s="82"/>
      <c r="C5" s="82"/>
      <c r="D5" s="83"/>
    </row>
    <row r="6" spans="1:4" s="5" customFormat="1" ht="18.75" customHeight="1" x14ac:dyDescent="0.35">
      <c r="A6" s="23" t="s">
        <v>165</v>
      </c>
      <c r="B6" s="82"/>
      <c r="C6" s="82"/>
      <c r="D6" s="83"/>
    </row>
    <row r="7" spans="1:4" s="5" customFormat="1" ht="18.75" customHeight="1" x14ac:dyDescent="0.35">
      <c r="A7" s="23" t="s">
        <v>265</v>
      </c>
      <c r="B7" s="82"/>
      <c r="C7" s="82"/>
      <c r="D7" s="83"/>
    </row>
    <row r="8" spans="1:4" s="5" customFormat="1" ht="18.75" customHeight="1" x14ac:dyDescent="0.35">
      <c r="A8" s="23" t="s">
        <v>259</v>
      </c>
      <c r="B8" s="82"/>
      <c r="C8" s="82"/>
      <c r="D8" s="83"/>
    </row>
    <row r="9" spans="1:4" s="5" customFormat="1" ht="18.75" customHeight="1" x14ac:dyDescent="0.35">
      <c r="A9" s="23" t="s">
        <v>266</v>
      </c>
      <c r="B9" s="82"/>
      <c r="C9" s="82"/>
      <c r="D9" s="83"/>
    </row>
    <row r="10" spans="1:4" s="5" customFormat="1" ht="18.75" customHeight="1" x14ac:dyDescent="0.35">
      <c r="A10" s="23" t="s">
        <v>260</v>
      </c>
      <c r="B10" s="82"/>
      <c r="C10" s="82"/>
      <c r="D10" s="83"/>
    </row>
    <row r="11" spans="1:4" s="5" customFormat="1" ht="18.75" customHeight="1" x14ac:dyDescent="0.35">
      <c r="A11" s="24" t="s">
        <v>261</v>
      </c>
      <c r="B11" s="82"/>
      <c r="C11" s="82"/>
      <c r="D11" s="83"/>
    </row>
    <row r="12" spans="1:4" s="5" customFormat="1" ht="18.75" customHeight="1" thickBot="1" x14ac:dyDescent="0.4">
      <c r="A12" s="24" t="s">
        <v>367</v>
      </c>
      <c r="B12" s="84"/>
      <c r="C12" s="84"/>
      <c r="D12" s="85"/>
    </row>
    <row r="13" spans="1:4" ht="21.75" thickBot="1" x14ac:dyDescent="0.3">
      <c r="A13" s="86" t="s">
        <v>0</v>
      </c>
      <c r="B13" s="87"/>
      <c r="C13" s="87"/>
      <c r="D13" s="88"/>
    </row>
    <row r="14" spans="1:4" ht="24" customHeight="1" x14ac:dyDescent="0.25">
      <c r="A14" s="89" t="s">
        <v>1</v>
      </c>
      <c r="B14" s="89" t="s">
        <v>2</v>
      </c>
      <c r="C14" s="89" t="s">
        <v>253</v>
      </c>
      <c r="D14" s="89" t="s">
        <v>252</v>
      </c>
    </row>
    <row r="15" spans="1:4" x14ac:dyDescent="0.25">
      <c r="A15" s="90"/>
      <c r="B15" s="90"/>
      <c r="C15" s="90"/>
      <c r="D15" s="90"/>
    </row>
    <row r="16" spans="1:4" ht="15.75" thickBot="1" x14ac:dyDescent="0.3">
      <c r="A16" s="90"/>
      <c r="B16" s="90"/>
      <c r="C16" s="90"/>
      <c r="D16" s="90"/>
    </row>
    <row r="17" spans="1:4" ht="15.75" thickBot="1" x14ac:dyDescent="0.3">
      <c r="A17" s="195" t="s">
        <v>3</v>
      </c>
      <c r="B17" s="196"/>
      <c r="C17" s="196"/>
      <c r="D17" s="197"/>
    </row>
    <row r="18" spans="1:4" x14ac:dyDescent="0.25">
      <c r="A18" s="26" t="s">
        <v>4</v>
      </c>
      <c r="B18" s="91" t="s">
        <v>365</v>
      </c>
      <c r="C18" s="102" t="s">
        <v>8</v>
      </c>
      <c r="D18" s="102" t="s">
        <v>11</v>
      </c>
    </row>
    <row r="19" spans="1:4" x14ac:dyDescent="0.25">
      <c r="A19" s="26" t="s">
        <v>5</v>
      </c>
      <c r="B19" s="91"/>
      <c r="C19" s="102"/>
      <c r="D19" s="102"/>
    </row>
    <row r="20" spans="1:4" x14ac:dyDescent="0.25">
      <c r="A20" s="26" t="s">
        <v>352</v>
      </c>
      <c r="B20" s="91"/>
      <c r="C20" s="102"/>
      <c r="D20" s="102"/>
    </row>
    <row r="21" spans="1:4" x14ac:dyDescent="0.25">
      <c r="A21" s="26" t="s">
        <v>353</v>
      </c>
      <c r="B21" s="91"/>
      <c r="C21" s="102"/>
      <c r="D21" s="102"/>
    </row>
    <row r="22" spans="1:4" x14ac:dyDescent="0.25">
      <c r="A22" s="26" t="s">
        <v>354</v>
      </c>
      <c r="B22" s="91"/>
      <c r="C22" s="102"/>
      <c r="D22" s="102"/>
    </row>
    <row r="23" spans="1:4" x14ac:dyDescent="0.25">
      <c r="A23" s="26" t="s">
        <v>355</v>
      </c>
      <c r="B23" s="91"/>
      <c r="C23" s="102"/>
      <c r="D23" s="102"/>
    </row>
    <row r="24" spans="1:4" x14ac:dyDescent="0.25">
      <c r="A24" s="26" t="s">
        <v>6</v>
      </c>
      <c r="B24" s="91"/>
      <c r="C24" s="102"/>
      <c r="D24" s="102"/>
    </row>
    <row r="25" spans="1:4" ht="15.75" thickBot="1" x14ac:dyDescent="0.3">
      <c r="A25" s="26" t="s">
        <v>356</v>
      </c>
      <c r="B25" s="92"/>
      <c r="C25" s="101"/>
      <c r="D25" s="101"/>
    </row>
    <row r="26" spans="1:4" x14ac:dyDescent="0.25">
      <c r="A26" s="26" t="s">
        <v>357</v>
      </c>
      <c r="B26" s="27" t="s">
        <v>9</v>
      </c>
      <c r="C26" s="100" t="s">
        <v>257</v>
      </c>
      <c r="D26" s="100">
        <v>19000</v>
      </c>
    </row>
    <row r="27" spans="1:4" ht="15.75" thickBot="1" x14ac:dyDescent="0.3">
      <c r="A27" s="26" t="s">
        <v>7</v>
      </c>
      <c r="B27" s="28" t="s">
        <v>364</v>
      </c>
      <c r="C27" s="101"/>
      <c r="D27" s="101"/>
    </row>
    <row r="28" spans="1:4" x14ac:dyDescent="0.25">
      <c r="A28" s="29"/>
      <c r="B28" s="27" t="s">
        <v>366</v>
      </c>
      <c r="C28" s="100" t="s">
        <v>10</v>
      </c>
      <c r="D28" s="100" t="s">
        <v>11</v>
      </c>
    </row>
    <row r="29" spans="1:4" ht="15.75" thickBot="1" x14ac:dyDescent="0.3">
      <c r="A29" s="30"/>
      <c r="B29" s="28" t="s">
        <v>364</v>
      </c>
      <c r="C29" s="101"/>
      <c r="D29" s="101"/>
    </row>
    <row r="30" spans="1:4" ht="15.75" thickBot="1" x14ac:dyDescent="0.3">
      <c r="A30" s="195" t="s">
        <v>12</v>
      </c>
      <c r="B30" s="196"/>
      <c r="C30" s="196"/>
      <c r="D30" s="197"/>
    </row>
    <row r="31" spans="1:4" x14ac:dyDescent="0.25">
      <c r="A31" s="31" t="s">
        <v>358</v>
      </c>
      <c r="B31" s="89" t="s">
        <v>9</v>
      </c>
      <c r="C31" s="97" t="s">
        <v>17</v>
      </c>
      <c r="D31" s="97" t="s">
        <v>18</v>
      </c>
    </row>
    <row r="32" spans="1:4" x14ac:dyDescent="0.25">
      <c r="A32" s="31" t="s">
        <v>13</v>
      </c>
      <c r="B32" s="90"/>
      <c r="C32" s="98"/>
      <c r="D32" s="98"/>
    </row>
    <row r="33" spans="1:4" x14ac:dyDescent="0.25">
      <c r="A33" s="31" t="s">
        <v>14</v>
      </c>
      <c r="B33" s="90"/>
      <c r="C33" s="98"/>
      <c r="D33" s="98"/>
    </row>
    <row r="34" spans="1:4" x14ac:dyDescent="0.25">
      <c r="A34" s="31" t="s">
        <v>359</v>
      </c>
      <c r="B34" s="90"/>
      <c r="C34" s="98"/>
      <c r="D34" s="98"/>
    </row>
    <row r="35" spans="1:4" x14ac:dyDescent="0.25">
      <c r="A35" s="31" t="s">
        <v>15</v>
      </c>
      <c r="B35" s="90"/>
      <c r="C35" s="98"/>
      <c r="D35" s="98"/>
    </row>
    <row r="36" spans="1:4" x14ac:dyDescent="0.25">
      <c r="A36" s="31" t="s">
        <v>360</v>
      </c>
      <c r="B36" s="90"/>
      <c r="C36" s="98"/>
      <c r="D36" s="98"/>
    </row>
    <row r="37" spans="1:4" x14ac:dyDescent="0.25">
      <c r="A37" s="31" t="s">
        <v>361</v>
      </c>
      <c r="B37" s="90"/>
      <c r="C37" s="98"/>
      <c r="D37" s="98"/>
    </row>
    <row r="38" spans="1:4" x14ac:dyDescent="0.25">
      <c r="A38" s="31" t="s">
        <v>362</v>
      </c>
      <c r="B38" s="90"/>
      <c r="C38" s="98"/>
      <c r="D38" s="98"/>
    </row>
    <row r="39" spans="1:4" x14ac:dyDescent="0.25">
      <c r="A39" s="31" t="s">
        <v>354</v>
      </c>
      <c r="B39" s="90"/>
      <c r="C39" s="98"/>
      <c r="D39" s="98"/>
    </row>
    <row r="40" spans="1:4" x14ac:dyDescent="0.25">
      <c r="A40" s="31" t="s">
        <v>363</v>
      </c>
      <c r="B40" s="90"/>
      <c r="C40" s="98"/>
      <c r="D40" s="98"/>
    </row>
    <row r="41" spans="1:4" ht="15.75" thickBot="1" x14ac:dyDescent="0.3">
      <c r="A41" s="31" t="s">
        <v>357</v>
      </c>
      <c r="B41" s="96"/>
      <c r="C41" s="99"/>
      <c r="D41" s="99"/>
    </row>
    <row r="42" spans="1:4" ht="15.75" thickBot="1" x14ac:dyDescent="0.3">
      <c r="A42" s="32" t="s">
        <v>16</v>
      </c>
      <c r="B42" s="33" t="s">
        <v>366</v>
      </c>
      <c r="C42" s="34" t="s">
        <v>19</v>
      </c>
      <c r="D42" s="34" t="s">
        <v>20</v>
      </c>
    </row>
    <row r="43" spans="1:4" ht="21.75" thickBot="1" x14ac:dyDescent="0.3">
      <c r="A43" s="86" t="s">
        <v>21</v>
      </c>
      <c r="B43" s="87"/>
      <c r="C43" s="87"/>
      <c r="D43" s="88"/>
    </row>
    <row r="44" spans="1:4" ht="16.5" thickBot="1" x14ac:dyDescent="0.3">
      <c r="A44" s="1" t="s">
        <v>22</v>
      </c>
      <c r="B44" s="160" t="s">
        <v>23</v>
      </c>
      <c r="C44" s="164"/>
      <c r="D44" s="161"/>
    </row>
    <row r="45" spans="1:4" ht="16.5" thickBot="1" x14ac:dyDescent="0.3">
      <c r="A45" s="2" t="s">
        <v>24</v>
      </c>
      <c r="B45" s="134" t="s">
        <v>25</v>
      </c>
      <c r="C45" s="165"/>
      <c r="D45" s="135"/>
    </row>
    <row r="46" spans="1:4" ht="21.75" thickBot="1" x14ac:dyDescent="0.3">
      <c r="A46" s="86" t="s">
        <v>267</v>
      </c>
      <c r="B46" s="87"/>
      <c r="C46" s="87"/>
      <c r="D46" s="88"/>
    </row>
    <row r="47" spans="1:4" ht="16.5" thickBot="1" x14ac:dyDescent="0.3">
      <c r="A47" s="1" t="s">
        <v>22</v>
      </c>
      <c r="B47" s="160" t="s">
        <v>268</v>
      </c>
      <c r="C47" s="164"/>
      <c r="D47" s="161"/>
    </row>
    <row r="48" spans="1:4" ht="21.75" thickBot="1" x14ac:dyDescent="0.3">
      <c r="A48" s="86" t="s">
        <v>276</v>
      </c>
      <c r="B48" s="87"/>
      <c r="C48" s="87"/>
      <c r="D48" s="88"/>
    </row>
    <row r="49" spans="1:4" ht="164.25" customHeight="1" thickBot="1" x14ac:dyDescent="0.3">
      <c r="A49" s="2" t="s">
        <v>26</v>
      </c>
      <c r="B49" s="3" t="s">
        <v>27</v>
      </c>
      <c r="C49" s="111">
        <v>1813.35</v>
      </c>
      <c r="D49" s="112"/>
    </row>
    <row r="50" spans="1:4" ht="192" customHeight="1" thickBot="1" x14ac:dyDescent="0.3">
      <c r="A50" s="35" t="s">
        <v>28</v>
      </c>
      <c r="B50" s="36" t="s">
        <v>29</v>
      </c>
      <c r="C50" s="105">
        <v>1988.25</v>
      </c>
      <c r="D50" s="106"/>
    </row>
    <row r="51" spans="1:4" ht="205.5" thickBot="1" x14ac:dyDescent="0.3">
      <c r="A51" s="2" t="s">
        <v>30</v>
      </c>
      <c r="B51" s="3" t="s">
        <v>31</v>
      </c>
      <c r="C51" s="111">
        <v>2263.25</v>
      </c>
      <c r="D51" s="112"/>
    </row>
    <row r="52" spans="1:4" ht="63" customHeight="1" thickBot="1" x14ac:dyDescent="0.3">
      <c r="A52" s="119" t="s">
        <v>254</v>
      </c>
      <c r="B52" s="120"/>
      <c r="C52" s="120"/>
      <c r="D52" s="121"/>
    </row>
    <row r="53" spans="1:4" ht="180" customHeight="1" thickBot="1" x14ac:dyDescent="0.3">
      <c r="A53" s="2" t="s">
        <v>32</v>
      </c>
      <c r="B53" s="3" t="s">
        <v>33</v>
      </c>
      <c r="C53" s="122">
        <v>1983.85</v>
      </c>
      <c r="D53" s="123"/>
    </row>
    <row r="54" spans="1:4" ht="234" customHeight="1" thickBot="1" x14ac:dyDescent="0.3">
      <c r="A54" s="35" t="s">
        <v>34</v>
      </c>
      <c r="B54" s="36" t="s">
        <v>35</v>
      </c>
      <c r="C54" s="105">
        <v>3276</v>
      </c>
      <c r="D54" s="106"/>
    </row>
    <row r="55" spans="1:4" ht="170.25" customHeight="1" thickBot="1" x14ac:dyDescent="0.3">
      <c r="A55" s="2" t="s">
        <v>36</v>
      </c>
      <c r="B55" s="3" t="s">
        <v>37</v>
      </c>
      <c r="C55" s="111">
        <v>2447.5</v>
      </c>
      <c r="D55" s="112"/>
    </row>
    <row r="56" spans="1:4" ht="284.25" customHeight="1" thickBot="1" x14ac:dyDescent="0.3">
      <c r="A56" s="35" t="s">
        <v>38</v>
      </c>
      <c r="B56" s="36" t="s">
        <v>39</v>
      </c>
      <c r="C56" s="105">
        <v>3157</v>
      </c>
      <c r="D56" s="106"/>
    </row>
    <row r="57" spans="1:4" ht="309.75" customHeight="1" thickBot="1" x14ac:dyDescent="0.3">
      <c r="A57" s="2" t="s">
        <v>40</v>
      </c>
      <c r="B57" s="3" t="s">
        <v>41</v>
      </c>
      <c r="C57" s="111">
        <v>3403.4</v>
      </c>
      <c r="D57" s="112"/>
    </row>
    <row r="58" spans="1:4" ht="47.25" x14ac:dyDescent="0.25">
      <c r="A58" s="93" t="s">
        <v>42</v>
      </c>
      <c r="B58" s="39" t="s">
        <v>43</v>
      </c>
      <c r="C58" s="124" t="s">
        <v>54</v>
      </c>
      <c r="D58" s="125"/>
    </row>
    <row r="59" spans="1:4" ht="31.5" x14ac:dyDescent="0.25">
      <c r="A59" s="95"/>
      <c r="B59" s="39" t="s">
        <v>44</v>
      </c>
      <c r="C59" s="126"/>
      <c r="D59" s="127"/>
    </row>
    <row r="60" spans="1:4" ht="63" x14ac:dyDescent="0.25">
      <c r="A60" s="95"/>
      <c r="B60" s="39" t="s">
        <v>45</v>
      </c>
      <c r="C60" s="126"/>
      <c r="D60" s="127"/>
    </row>
    <row r="61" spans="1:4" ht="15.75" x14ac:dyDescent="0.25">
      <c r="A61" s="95"/>
      <c r="B61" s="39" t="s">
        <v>46</v>
      </c>
      <c r="C61" s="126"/>
      <c r="D61" s="127"/>
    </row>
    <row r="62" spans="1:4" ht="47.25" x14ac:dyDescent="0.25">
      <c r="A62" s="95"/>
      <c r="B62" s="39" t="s">
        <v>47</v>
      </c>
      <c r="C62" s="126"/>
      <c r="D62" s="127"/>
    </row>
    <row r="63" spans="1:4" ht="15.75" x14ac:dyDescent="0.25">
      <c r="A63" s="95"/>
      <c r="B63" s="39" t="s">
        <v>48</v>
      </c>
      <c r="C63" s="126"/>
      <c r="D63" s="127"/>
    </row>
    <row r="64" spans="1:4" ht="15.75" x14ac:dyDescent="0.25">
      <c r="A64" s="95"/>
      <c r="B64" s="39" t="s">
        <v>49</v>
      </c>
      <c r="C64" s="126"/>
      <c r="D64" s="127"/>
    </row>
    <row r="65" spans="1:4" ht="15.75" x14ac:dyDescent="0.25">
      <c r="A65" s="95"/>
      <c r="B65" s="39" t="s">
        <v>50</v>
      </c>
      <c r="C65" s="126"/>
      <c r="D65" s="127"/>
    </row>
    <row r="66" spans="1:4" ht="31.5" x14ac:dyDescent="0.25">
      <c r="A66" s="95"/>
      <c r="B66" s="39" t="s">
        <v>51</v>
      </c>
      <c r="C66" s="126"/>
      <c r="D66" s="127"/>
    </row>
    <row r="67" spans="1:4" ht="15.75" x14ac:dyDescent="0.25">
      <c r="A67" s="95"/>
      <c r="B67" s="39" t="s">
        <v>52</v>
      </c>
      <c r="C67" s="126"/>
      <c r="D67" s="127"/>
    </row>
    <row r="68" spans="1:4" ht="32.25" thickBot="1" x14ac:dyDescent="0.3">
      <c r="A68" s="94"/>
      <c r="B68" s="36" t="s">
        <v>53</v>
      </c>
      <c r="C68" s="128"/>
      <c r="D68" s="129"/>
    </row>
    <row r="69" spans="1:4" ht="47.25" x14ac:dyDescent="0.25">
      <c r="A69" s="103" t="s">
        <v>55</v>
      </c>
      <c r="B69" s="4" t="s">
        <v>56</v>
      </c>
      <c r="C69" s="130" t="s">
        <v>60</v>
      </c>
      <c r="D69" s="131"/>
    </row>
    <row r="70" spans="1:4" ht="31.5" x14ac:dyDescent="0.25">
      <c r="A70" s="118"/>
      <c r="B70" s="4" t="s">
        <v>44</v>
      </c>
      <c r="C70" s="132"/>
      <c r="D70" s="133"/>
    </row>
    <row r="71" spans="1:4" ht="63" x14ac:dyDescent="0.25">
      <c r="A71" s="118"/>
      <c r="B71" s="4" t="s">
        <v>45</v>
      </c>
      <c r="C71" s="132"/>
      <c r="D71" s="133"/>
    </row>
    <row r="72" spans="1:4" ht="15.75" x14ac:dyDescent="0.25">
      <c r="A72" s="118"/>
      <c r="B72" s="4" t="s">
        <v>46</v>
      </c>
      <c r="C72" s="132"/>
      <c r="D72" s="133"/>
    </row>
    <row r="73" spans="1:4" ht="47.25" x14ac:dyDescent="0.25">
      <c r="A73" s="118"/>
      <c r="B73" s="4" t="s">
        <v>57</v>
      </c>
      <c r="C73" s="132"/>
      <c r="D73" s="133"/>
    </row>
    <row r="74" spans="1:4" ht="47.25" x14ac:dyDescent="0.25">
      <c r="A74" s="118"/>
      <c r="B74" s="4" t="s">
        <v>58</v>
      </c>
      <c r="C74" s="132"/>
      <c r="D74" s="133"/>
    </row>
    <row r="75" spans="1:4" ht="15.75" x14ac:dyDescent="0.25">
      <c r="A75" s="118"/>
      <c r="B75" s="4" t="s">
        <v>48</v>
      </c>
      <c r="C75" s="132"/>
      <c r="D75" s="133"/>
    </row>
    <row r="76" spans="1:4" ht="15.75" x14ac:dyDescent="0.25">
      <c r="A76" s="118"/>
      <c r="B76" s="4" t="s">
        <v>49</v>
      </c>
      <c r="C76" s="132"/>
      <c r="D76" s="133"/>
    </row>
    <row r="77" spans="1:4" ht="15.75" x14ac:dyDescent="0.25">
      <c r="A77" s="118"/>
      <c r="B77" s="4" t="s">
        <v>50</v>
      </c>
      <c r="C77" s="132"/>
      <c r="D77" s="133"/>
    </row>
    <row r="78" spans="1:4" ht="31.5" x14ac:dyDescent="0.25">
      <c r="A78" s="118"/>
      <c r="B78" s="4" t="s">
        <v>51</v>
      </c>
      <c r="C78" s="132"/>
      <c r="D78" s="133"/>
    </row>
    <row r="79" spans="1:4" ht="15.75" x14ac:dyDescent="0.25">
      <c r="A79" s="118"/>
      <c r="B79" s="4" t="s">
        <v>52</v>
      </c>
      <c r="C79" s="132"/>
      <c r="D79" s="133"/>
    </row>
    <row r="80" spans="1:4" ht="32.25" thickBot="1" x14ac:dyDescent="0.3">
      <c r="A80" s="104"/>
      <c r="B80" s="3" t="s">
        <v>59</v>
      </c>
      <c r="C80" s="134"/>
      <c r="D80" s="135"/>
    </row>
    <row r="81" spans="1:4" ht="16.5" thickBot="1" x14ac:dyDescent="0.3">
      <c r="A81" s="113" t="s">
        <v>277</v>
      </c>
      <c r="B81" s="114"/>
      <c r="C81" s="114"/>
      <c r="D81" s="115"/>
    </row>
    <row r="82" spans="1:4" ht="15.75" customHeight="1" x14ac:dyDescent="0.25">
      <c r="A82" s="192" t="s">
        <v>278</v>
      </c>
      <c r="B82" s="95" t="s">
        <v>61</v>
      </c>
      <c r="C82" s="162">
        <v>3381.4</v>
      </c>
      <c r="D82" s="163"/>
    </row>
    <row r="83" spans="1:4" ht="213.75" customHeight="1" thickBot="1" x14ac:dyDescent="0.3">
      <c r="A83" s="193"/>
      <c r="B83" s="94"/>
      <c r="C83" s="109"/>
      <c r="D83" s="110"/>
    </row>
    <row r="84" spans="1:4" ht="168.75" customHeight="1" thickBot="1" x14ac:dyDescent="0.3">
      <c r="A84" s="2" t="s">
        <v>62</v>
      </c>
      <c r="B84" s="3" t="s">
        <v>37</v>
      </c>
      <c r="C84" s="111">
        <v>2736.8</v>
      </c>
      <c r="D84" s="112"/>
    </row>
    <row r="85" spans="1:4" ht="16.5" thickBot="1" x14ac:dyDescent="0.3">
      <c r="A85" s="192" t="s">
        <v>279</v>
      </c>
      <c r="B85" s="93" t="s">
        <v>63</v>
      </c>
      <c r="C85" s="105">
        <v>3511.2</v>
      </c>
      <c r="D85" s="106"/>
    </row>
    <row r="86" spans="1:4" ht="16.5" hidden="1" customHeight="1" thickBot="1" x14ac:dyDescent="0.3">
      <c r="A86" s="194"/>
      <c r="B86" s="94"/>
      <c r="C86" s="37"/>
      <c r="D86" s="38"/>
    </row>
    <row r="87" spans="1:4" ht="409.6" hidden="1" customHeight="1" x14ac:dyDescent="0.25">
      <c r="A87" s="194"/>
      <c r="B87" s="93" t="s">
        <v>64</v>
      </c>
      <c r="C87" s="107">
        <v>4010.6</v>
      </c>
      <c r="D87" s="108"/>
    </row>
    <row r="88" spans="1:4" ht="310.5" customHeight="1" thickBot="1" x14ac:dyDescent="0.3">
      <c r="A88" s="193"/>
      <c r="B88" s="94"/>
      <c r="C88" s="109"/>
      <c r="D88" s="110"/>
    </row>
    <row r="89" spans="1:4" ht="38.25" customHeight="1" thickBot="1" x14ac:dyDescent="0.3">
      <c r="A89" s="2" t="s">
        <v>65</v>
      </c>
      <c r="B89" s="3"/>
      <c r="C89" s="111">
        <v>2172.5</v>
      </c>
      <c r="D89" s="112"/>
    </row>
    <row r="90" spans="1:4" ht="16.5" thickBot="1" x14ac:dyDescent="0.3">
      <c r="A90" s="113" t="s">
        <v>66</v>
      </c>
      <c r="B90" s="114"/>
      <c r="C90" s="114"/>
      <c r="D90" s="115"/>
    </row>
    <row r="91" spans="1:4" ht="306.75" customHeight="1" thickBot="1" x14ac:dyDescent="0.3">
      <c r="A91" s="35" t="s">
        <v>67</v>
      </c>
      <c r="B91" s="36" t="s">
        <v>68</v>
      </c>
      <c r="C91" s="105">
        <v>1245.2</v>
      </c>
      <c r="D91" s="106"/>
    </row>
    <row r="92" spans="1:4" ht="284.25" thickBot="1" x14ac:dyDescent="0.3">
      <c r="A92" s="2" t="s">
        <v>69</v>
      </c>
      <c r="B92" s="3" t="s">
        <v>68</v>
      </c>
      <c r="C92" s="111">
        <v>1485</v>
      </c>
      <c r="D92" s="112"/>
    </row>
    <row r="93" spans="1:4" ht="16.5" thickBot="1" x14ac:dyDescent="0.3">
      <c r="A93" s="113" t="s">
        <v>70</v>
      </c>
      <c r="B93" s="114"/>
      <c r="C93" s="114"/>
      <c r="D93" s="115"/>
    </row>
    <row r="94" spans="1:4" ht="146.25" customHeight="1" thickBot="1" x14ac:dyDescent="0.3">
      <c r="A94" s="35" t="s">
        <v>71</v>
      </c>
      <c r="B94" s="36" t="s">
        <v>72</v>
      </c>
      <c r="C94" s="136">
        <v>471.6</v>
      </c>
      <c r="D94" s="137"/>
    </row>
    <row r="95" spans="1:4" ht="48" thickBot="1" x14ac:dyDescent="0.3">
      <c r="A95" s="2" t="s">
        <v>73</v>
      </c>
      <c r="B95" s="3" t="s">
        <v>74</v>
      </c>
      <c r="C95" s="160">
        <v>524.15</v>
      </c>
      <c r="D95" s="161"/>
    </row>
    <row r="96" spans="1:4" ht="63.75" thickBot="1" x14ac:dyDescent="0.3">
      <c r="A96" s="35" t="s">
        <v>75</v>
      </c>
      <c r="B96" s="36" t="s">
        <v>76</v>
      </c>
      <c r="C96" s="136">
        <v>638.54999999999995</v>
      </c>
      <c r="D96" s="137"/>
    </row>
    <row r="97" spans="1:4" ht="111" thickBot="1" x14ac:dyDescent="0.3">
      <c r="A97" s="2" t="s">
        <v>77</v>
      </c>
      <c r="B97" s="3" t="s">
        <v>78</v>
      </c>
      <c r="C97" s="160">
        <v>498.3</v>
      </c>
      <c r="D97" s="161"/>
    </row>
    <row r="98" spans="1:4" ht="32.25" thickBot="1" x14ac:dyDescent="0.3">
      <c r="A98" s="35" t="s">
        <v>79</v>
      </c>
      <c r="B98" s="36" t="s">
        <v>80</v>
      </c>
      <c r="C98" s="136">
        <v>543.4</v>
      </c>
      <c r="D98" s="137"/>
    </row>
    <row r="99" spans="1:4" ht="79.5" thickBot="1" x14ac:dyDescent="0.3">
      <c r="A99" s="2" t="s">
        <v>81</v>
      </c>
      <c r="B99" s="3" t="s">
        <v>82</v>
      </c>
      <c r="C99" s="160">
        <v>550</v>
      </c>
      <c r="D99" s="161"/>
    </row>
    <row r="100" spans="1:4" ht="111" thickBot="1" x14ac:dyDescent="0.3">
      <c r="A100" s="40" t="s">
        <v>83</v>
      </c>
      <c r="B100" s="41" t="s">
        <v>84</v>
      </c>
      <c r="C100" s="136" t="s">
        <v>85</v>
      </c>
      <c r="D100" s="137"/>
    </row>
    <row r="101" spans="1:4" ht="111" thickBot="1" x14ac:dyDescent="0.3">
      <c r="A101" s="2" t="s">
        <v>86</v>
      </c>
      <c r="B101" s="3" t="s">
        <v>87</v>
      </c>
      <c r="C101" s="160" t="s">
        <v>88</v>
      </c>
      <c r="D101" s="161"/>
    </row>
    <row r="102" spans="1:4" ht="142.5" thickBot="1" x14ac:dyDescent="0.3">
      <c r="A102" s="35" t="s">
        <v>89</v>
      </c>
      <c r="B102" s="36" t="s">
        <v>90</v>
      </c>
      <c r="C102" s="136" t="s">
        <v>91</v>
      </c>
      <c r="D102" s="137"/>
    </row>
    <row r="103" spans="1:4" ht="142.5" thickBot="1" x14ac:dyDescent="0.3">
      <c r="A103" s="2" t="s">
        <v>92</v>
      </c>
      <c r="B103" s="3" t="s">
        <v>93</v>
      </c>
      <c r="C103" s="160" t="s">
        <v>94</v>
      </c>
      <c r="D103" s="161"/>
    </row>
    <row r="104" spans="1:4" ht="284.25" thickBot="1" x14ac:dyDescent="0.3">
      <c r="A104" s="35" t="s">
        <v>95</v>
      </c>
      <c r="B104" s="36" t="s">
        <v>96</v>
      </c>
      <c r="C104" s="136" t="s">
        <v>97</v>
      </c>
      <c r="D104" s="137"/>
    </row>
    <row r="105" spans="1:4" ht="268.5" thickBot="1" x14ac:dyDescent="0.3">
      <c r="A105" s="2" t="s">
        <v>98</v>
      </c>
      <c r="B105" s="3" t="s">
        <v>99</v>
      </c>
      <c r="C105" s="160" t="s">
        <v>100</v>
      </c>
      <c r="D105" s="161"/>
    </row>
    <row r="106" spans="1:4" ht="237" thickBot="1" x14ac:dyDescent="0.3">
      <c r="A106" s="35" t="s">
        <v>101</v>
      </c>
      <c r="B106" s="36" t="s">
        <v>102</v>
      </c>
      <c r="C106" s="136" t="s">
        <v>103</v>
      </c>
      <c r="D106" s="137"/>
    </row>
    <row r="107" spans="1:4" ht="252.75" thickBot="1" x14ac:dyDescent="0.3">
      <c r="A107" s="2" t="s">
        <v>104</v>
      </c>
      <c r="B107" s="3" t="s">
        <v>105</v>
      </c>
      <c r="C107" s="160" t="s">
        <v>106</v>
      </c>
      <c r="D107" s="161"/>
    </row>
    <row r="108" spans="1:4" ht="363" thickBot="1" x14ac:dyDescent="0.3">
      <c r="A108" s="35" t="s">
        <v>107</v>
      </c>
      <c r="B108" s="36" t="s">
        <v>108</v>
      </c>
      <c r="C108" s="136" t="s">
        <v>109</v>
      </c>
      <c r="D108" s="137"/>
    </row>
    <row r="109" spans="1:4" ht="142.5" thickBot="1" x14ac:dyDescent="0.3">
      <c r="A109" s="2" t="s">
        <v>110</v>
      </c>
      <c r="B109" s="3" t="s">
        <v>111</v>
      </c>
      <c r="C109" s="160" t="s">
        <v>112</v>
      </c>
      <c r="D109" s="161"/>
    </row>
    <row r="110" spans="1:4" ht="394.5" thickBot="1" x14ac:dyDescent="0.3">
      <c r="A110" s="35" t="s">
        <v>113</v>
      </c>
      <c r="B110" s="36" t="s">
        <v>114</v>
      </c>
      <c r="C110" s="136" t="s">
        <v>115</v>
      </c>
      <c r="D110" s="137"/>
    </row>
    <row r="111" spans="1:4" ht="409.6" customHeight="1" thickBot="1" x14ac:dyDescent="0.3">
      <c r="A111" s="2" t="s">
        <v>116</v>
      </c>
      <c r="B111" s="3" t="s">
        <v>117</v>
      </c>
      <c r="C111" s="160" t="s">
        <v>118</v>
      </c>
      <c r="D111" s="161"/>
    </row>
    <row r="112" spans="1:4" ht="47.25" x14ac:dyDescent="0.25">
      <c r="A112" s="93" t="s">
        <v>119</v>
      </c>
      <c r="B112" s="39" t="s">
        <v>120</v>
      </c>
      <c r="C112" s="124" t="s">
        <v>122</v>
      </c>
      <c r="D112" s="125"/>
    </row>
    <row r="113" spans="1:4" ht="142.5" thickBot="1" x14ac:dyDescent="0.3">
      <c r="A113" s="94"/>
      <c r="B113" s="36" t="s">
        <v>121</v>
      </c>
      <c r="C113" s="128"/>
      <c r="D113" s="129"/>
    </row>
    <row r="114" spans="1:4" ht="47.25" x14ac:dyDescent="0.25">
      <c r="A114" s="103" t="s">
        <v>123</v>
      </c>
      <c r="B114" s="4" t="s">
        <v>120</v>
      </c>
      <c r="C114" s="130" t="s">
        <v>125</v>
      </c>
      <c r="D114" s="131"/>
    </row>
    <row r="115" spans="1:4" ht="158.25" thickBot="1" x14ac:dyDescent="0.3">
      <c r="A115" s="104"/>
      <c r="B115" s="3" t="s">
        <v>124</v>
      </c>
      <c r="C115" s="134"/>
      <c r="D115" s="135"/>
    </row>
    <row r="116" spans="1:4" ht="111" thickBot="1" x14ac:dyDescent="0.3">
      <c r="A116" s="35" t="s">
        <v>126</v>
      </c>
      <c r="B116" s="36" t="s">
        <v>127</v>
      </c>
      <c r="C116" s="136" t="s">
        <v>88</v>
      </c>
      <c r="D116" s="137"/>
    </row>
    <row r="117" spans="1:4" ht="111" thickBot="1" x14ac:dyDescent="0.3">
      <c r="A117" s="2" t="s">
        <v>128</v>
      </c>
      <c r="B117" s="3" t="s">
        <v>129</v>
      </c>
      <c r="C117" s="160" t="s">
        <v>130</v>
      </c>
      <c r="D117" s="161"/>
    </row>
    <row r="118" spans="1:4" ht="126.75" thickBot="1" x14ac:dyDescent="0.3">
      <c r="A118" s="35" t="s">
        <v>131</v>
      </c>
      <c r="B118" s="36" t="s">
        <v>132</v>
      </c>
      <c r="C118" s="136" t="s">
        <v>133</v>
      </c>
      <c r="D118" s="137"/>
    </row>
    <row r="119" spans="1:4" ht="126.75" thickBot="1" x14ac:dyDescent="0.3">
      <c r="A119" s="35" t="s">
        <v>134</v>
      </c>
      <c r="B119" s="36" t="s">
        <v>135</v>
      </c>
      <c r="C119" s="136" t="s">
        <v>133</v>
      </c>
      <c r="D119" s="137"/>
    </row>
    <row r="120" spans="1:4" ht="126.75" thickBot="1" x14ac:dyDescent="0.3">
      <c r="A120" s="2" t="s">
        <v>136</v>
      </c>
      <c r="B120" s="3" t="s">
        <v>137</v>
      </c>
      <c r="C120" s="160" t="s">
        <v>138</v>
      </c>
      <c r="D120" s="161"/>
    </row>
    <row r="121" spans="1:4" ht="174" thickBot="1" x14ac:dyDescent="0.3">
      <c r="A121" s="35" t="s">
        <v>139</v>
      </c>
      <c r="B121" s="36" t="s">
        <v>140</v>
      </c>
      <c r="C121" s="136" t="s">
        <v>141</v>
      </c>
      <c r="D121" s="137"/>
    </row>
    <row r="122" spans="1:4" ht="174" thickBot="1" x14ac:dyDescent="0.3">
      <c r="A122" s="2" t="s">
        <v>142</v>
      </c>
      <c r="B122" s="3" t="s">
        <v>143</v>
      </c>
      <c r="C122" s="160" t="s">
        <v>144</v>
      </c>
      <c r="D122" s="161"/>
    </row>
    <row r="123" spans="1:4" ht="63.75" thickBot="1" x14ac:dyDescent="0.3">
      <c r="A123" s="35" t="s">
        <v>145</v>
      </c>
      <c r="B123" s="36" t="s">
        <v>146</v>
      </c>
      <c r="C123" s="136" t="s">
        <v>147</v>
      </c>
      <c r="D123" s="137"/>
    </row>
    <row r="124" spans="1:4" ht="63.75" thickBot="1" x14ac:dyDescent="0.3">
      <c r="A124" s="2" t="s">
        <v>148</v>
      </c>
      <c r="B124" s="3" t="s">
        <v>149</v>
      </c>
      <c r="C124" s="160" t="s">
        <v>130</v>
      </c>
      <c r="D124" s="161"/>
    </row>
    <row r="125" spans="1:4" ht="16.5" thickBot="1" x14ac:dyDescent="0.3">
      <c r="A125" s="2" t="s">
        <v>150</v>
      </c>
      <c r="B125" s="3" t="s">
        <v>151</v>
      </c>
      <c r="C125" s="160" t="s">
        <v>152</v>
      </c>
      <c r="D125" s="161"/>
    </row>
    <row r="126" spans="1:4" ht="205.5" thickBot="1" x14ac:dyDescent="0.3">
      <c r="A126" s="35" t="s">
        <v>153</v>
      </c>
      <c r="B126" s="36" t="s">
        <v>154</v>
      </c>
      <c r="C126" s="136" t="s">
        <v>155</v>
      </c>
      <c r="D126" s="137"/>
    </row>
    <row r="127" spans="1:4" ht="16.5" thickBot="1" x14ac:dyDescent="0.3">
      <c r="A127" s="42" t="s">
        <v>156</v>
      </c>
      <c r="B127" s="43"/>
      <c r="C127" s="140" t="s">
        <v>157</v>
      </c>
      <c r="D127" s="142"/>
    </row>
    <row r="128" spans="1:4" ht="16.5" thickBot="1" x14ac:dyDescent="0.3">
      <c r="A128" s="42" t="s">
        <v>158</v>
      </c>
      <c r="B128" s="43"/>
      <c r="C128" s="140" t="s">
        <v>159</v>
      </c>
      <c r="D128" s="142"/>
    </row>
    <row r="129" spans="1:438" ht="16.5" thickBot="1" x14ac:dyDescent="0.3">
      <c r="A129" s="42" t="s">
        <v>160</v>
      </c>
      <c r="B129" s="43"/>
      <c r="C129" s="140" t="s">
        <v>157</v>
      </c>
      <c r="D129" s="142"/>
    </row>
    <row r="130" spans="1:438" ht="16.5" thickBot="1" x14ac:dyDescent="0.3">
      <c r="A130" s="42" t="s">
        <v>161</v>
      </c>
      <c r="B130" s="43"/>
      <c r="C130" s="140" t="s">
        <v>162</v>
      </c>
      <c r="D130" s="142"/>
    </row>
    <row r="131" spans="1:438" ht="16.5" thickBot="1" x14ac:dyDescent="0.3">
      <c r="A131" s="42" t="s">
        <v>163</v>
      </c>
      <c r="B131" s="43"/>
      <c r="C131" s="140" t="s">
        <v>164</v>
      </c>
      <c r="D131" s="142"/>
    </row>
    <row r="132" spans="1:438" s="6" customFormat="1" ht="21" thickBot="1" x14ac:dyDescent="0.3">
      <c r="A132" s="175" t="s">
        <v>258</v>
      </c>
      <c r="B132" s="176"/>
      <c r="C132" s="176"/>
      <c r="D132" s="177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  <c r="IW132" s="53"/>
      <c r="IX132" s="53"/>
      <c r="IY132" s="53"/>
      <c r="IZ132" s="53"/>
      <c r="JA132" s="53"/>
      <c r="JB132" s="53"/>
      <c r="JC132" s="53"/>
      <c r="JD132" s="53"/>
      <c r="JE132" s="53"/>
      <c r="JF132" s="53"/>
      <c r="JG132" s="53"/>
      <c r="JH132" s="53"/>
      <c r="JI132" s="53"/>
      <c r="JJ132" s="53"/>
      <c r="JK132" s="53"/>
      <c r="JL132" s="53"/>
      <c r="JM132" s="53"/>
      <c r="JN132" s="53"/>
      <c r="JO132" s="53"/>
      <c r="JP132" s="53"/>
      <c r="JQ132" s="53"/>
      <c r="JR132" s="53"/>
      <c r="JS132" s="53"/>
      <c r="JT132" s="53"/>
      <c r="JU132" s="53"/>
      <c r="JV132" s="53"/>
      <c r="JW132" s="53"/>
      <c r="JX132" s="53"/>
      <c r="JY132" s="53"/>
      <c r="JZ132" s="53"/>
      <c r="KA132" s="53"/>
      <c r="KB132" s="53"/>
      <c r="KC132" s="53"/>
      <c r="KD132" s="53"/>
      <c r="KE132" s="53"/>
      <c r="KF132" s="53"/>
      <c r="KG132" s="53"/>
      <c r="KH132" s="53"/>
      <c r="KI132" s="53"/>
      <c r="KJ132" s="53"/>
      <c r="KK132" s="53"/>
      <c r="KL132" s="53"/>
      <c r="KM132" s="53"/>
      <c r="KN132" s="53"/>
      <c r="KO132" s="53"/>
      <c r="KP132" s="53"/>
      <c r="KQ132" s="53"/>
      <c r="KR132" s="53"/>
      <c r="KS132" s="53"/>
      <c r="KT132" s="53"/>
      <c r="KU132" s="53"/>
      <c r="KV132" s="53"/>
      <c r="KW132" s="53"/>
      <c r="KX132" s="53"/>
      <c r="KY132" s="53"/>
      <c r="KZ132" s="53"/>
      <c r="LA132" s="53"/>
      <c r="LB132" s="53"/>
      <c r="LC132" s="53"/>
      <c r="LD132" s="53"/>
      <c r="LE132" s="53"/>
      <c r="LF132" s="53"/>
      <c r="LG132" s="53"/>
      <c r="LH132" s="53"/>
      <c r="LI132" s="53"/>
      <c r="LJ132" s="53"/>
      <c r="LK132" s="53"/>
      <c r="LL132" s="53"/>
      <c r="LM132" s="53"/>
      <c r="LN132" s="53"/>
      <c r="LO132" s="53"/>
      <c r="LP132" s="53"/>
      <c r="LQ132" s="53"/>
      <c r="LR132" s="53"/>
      <c r="LS132" s="53"/>
      <c r="LT132" s="53"/>
      <c r="LU132" s="53"/>
      <c r="LV132" s="53"/>
      <c r="LW132" s="53"/>
      <c r="LX132" s="53"/>
      <c r="LY132" s="53"/>
      <c r="LZ132" s="53"/>
      <c r="MA132" s="53"/>
      <c r="MB132" s="53"/>
      <c r="MC132" s="53"/>
      <c r="MD132" s="53"/>
      <c r="ME132" s="53"/>
      <c r="MF132" s="53"/>
      <c r="MG132" s="53"/>
      <c r="MH132" s="53"/>
      <c r="MI132" s="53"/>
      <c r="MJ132" s="53"/>
      <c r="MK132" s="53"/>
      <c r="ML132" s="53"/>
      <c r="MM132" s="53"/>
      <c r="MN132" s="53"/>
      <c r="MO132" s="53"/>
      <c r="MP132" s="53"/>
      <c r="MQ132" s="53"/>
      <c r="MR132" s="53"/>
      <c r="MS132" s="53"/>
      <c r="MT132" s="53"/>
      <c r="MU132" s="53"/>
      <c r="MV132" s="53"/>
      <c r="MW132" s="53"/>
      <c r="MX132" s="53"/>
      <c r="MY132" s="53"/>
      <c r="MZ132" s="53"/>
      <c r="NA132" s="53"/>
      <c r="NB132" s="53"/>
      <c r="NC132" s="53"/>
      <c r="ND132" s="53"/>
      <c r="NE132" s="53"/>
      <c r="NF132" s="53"/>
      <c r="NG132" s="53"/>
      <c r="NH132" s="53"/>
      <c r="NI132" s="53"/>
      <c r="NJ132" s="53"/>
      <c r="NK132" s="53"/>
      <c r="NL132" s="53"/>
      <c r="NM132" s="53"/>
      <c r="NN132" s="53"/>
      <c r="NO132" s="53"/>
      <c r="NP132" s="53"/>
      <c r="NQ132" s="53"/>
      <c r="NR132" s="53"/>
      <c r="NS132" s="53"/>
      <c r="NT132" s="53"/>
      <c r="NU132" s="53"/>
      <c r="NV132" s="53"/>
      <c r="NW132" s="53"/>
      <c r="NX132" s="53"/>
      <c r="NY132" s="53"/>
      <c r="NZ132" s="53"/>
      <c r="OA132" s="53"/>
      <c r="OB132" s="53"/>
      <c r="OC132" s="53"/>
      <c r="OD132" s="53"/>
      <c r="OE132" s="53"/>
      <c r="OF132" s="53"/>
      <c r="OG132" s="53"/>
      <c r="OH132" s="53"/>
      <c r="OI132" s="53"/>
      <c r="OJ132" s="53"/>
      <c r="OK132" s="53"/>
      <c r="OL132" s="53"/>
      <c r="OM132" s="53"/>
      <c r="ON132" s="53"/>
      <c r="OO132" s="53"/>
      <c r="OP132" s="53"/>
      <c r="OQ132" s="53"/>
      <c r="OR132" s="53"/>
      <c r="OS132" s="53"/>
      <c r="OT132" s="53"/>
      <c r="OU132" s="53"/>
      <c r="OV132" s="53"/>
      <c r="OW132" s="53"/>
      <c r="OX132" s="53"/>
      <c r="OY132" s="53"/>
      <c r="OZ132" s="53"/>
      <c r="PA132" s="53"/>
      <c r="PB132" s="53"/>
      <c r="PC132" s="53"/>
      <c r="PD132" s="53"/>
      <c r="PE132" s="53"/>
      <c r="PF132" s="53"/>
      <c r="PG132" s="53"/>
      <c r="PH132" s="53"/>
      <c r="PI132" s="53"/>
      <c r="PJ132" s="53"/>
      <c r="PK132" s="53"/>
      <c r="PL132" s="53"/>
      <c r="PM132" s="53"/>
      <c r="PN132" s="53"/>
      <c r="PO132" s="53"/>
      <c r="PP132" s="53"/>
      <c r="PQ132" s="53"/>
      <c r="PR132" s="53"/>
      <c r="PS132" s="53"/>
      <c r="PT132" s="53"/>
      <c r="PU132" s="53"/>
      <c r="PV132" s="53"/>
    </row>
    <row r="133" spans="1:438" s="6" customFormat="1" ht="31.5" customHeight="1" thickBot="1" x14ac:dyDescent="0.3">
      <c r="A133" s="54" t="s">
        <v>178</v>
      </c>
      <c r="B133" s="178" t="s">
        <v>179</v>
      </c>
      <c r="C133" s="179"/>
      <c r="D133" s="18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  <c r="IO133" s="53"/>
      <c r="IP133" s="53"/>
      <c r="IQ133" s="53"/>
      <c r="IR133" s="53"/>
      <c r="IS133" s="53"/>
      <c r="IT133" s="53"/>
      <c r="IU133" s="53"/>
      <c r="IV133" s="53"/>
      <c r="IW133" s="53"/>
      <c r="IX133" s="53"/>
      <c r="IY133" s="53"/>
      <c r="IZ133" s="53"/>
      <c r="JA133" s="53"/>
      <c r="JB133" s="53"/>
      <c r="JC133" s="53"/>
      <c r="JD133" s="53"/>
      <c r="JE133" s="53"/>
      <c r="JF133" s="53"/>
      <c r="JG133" s="53"/>
      <c r="JH133" s="53"/>
      <c r="JI133" s="53"/>
      <c r="JJ133" s="53"/>
      <c r="JK133" s="53"/>
      <c r="JL133" s="53"/>
      <c r="JM133" s="53"/>
      <c r="JN133" s="53"/>
      <c r="JO133" s="53"/>
      <c r="JP133" s="53"/>
      <c r="JQ133" s="53"/>
      <c r="JR133" s="53"/>
      <c r="JS133" s="53"/>
      <c r="JT133" s="53"/>
      <c r="JU133" s="53"/>
      <c r="JV133" s="53"/>
      <c r="JW133" s="53"/>
      <c r="JX133" s="53"/>
      <c r="JY133" s="53"/>
      <c r="JZ133" s="53"/>
      <c r="KA133" s="53"/>
      <c r="KB133" s="53"/>
      <c r="KC133" s="53"/>
      <c r="KD133" s="53"/>
      <c r="KE133" s="53"/>
      <c r="KF133" s="53"/>
      <c r="KG133" s="53"/>
      <c r="KH133" s="53"/>
      <c r="KI133" s="53"/>
      <c r="KJ133" s="53"/>
      <c r="KK133" s="53"/>
      <c r="KL133" s="53"/>
      <c r="KM133" s="53"/>
      <c r="KN133" s="53"/>
      <c r="KO133" s="53"/>
      <c r="KP133" s="53"/>
      <c r="KQ133" s="53"/>
      <c r="KR133" s="53"/>
      <c r="KS133" s="53"/>
      <c r="KT133" s="53"/>
      <c r="KU133" s="53"/>
      <c r="KV133" s="53"/>
      <c r="KW133" s="53"/>
      <c r="KX133" s="53"/>
      <c r="KY133" s="53"/>
      <c r="KZ133" s="53"/>
      <c r="LA133" s="53"/>
      <c r="LB133" s="53"/>
      <c r="LC133" s="53"/>
      <c r="LD133" s="53"/>
      <c r="LE133" s="53"/>
      <c r="LF133" s="53"/>
      <c r="LG133" s="53"/>
      <c r="LH133" s="53"/>
      <c r="LI133" s="53"/>
      <c r="LJ133" s="53"/>
      <c r="LK133" s="53"/>
      <c r="LL133" s="53"/>
      <c r="LM133" s="53"/>
      <c r="LN133" s="53"/>
      <c r="LO133" s="53"/>
      <c r="LP133" s="53"/>
      <c r="LQ133" s="53"/>
      <c r="LR133" s="53"/>
      <c r="LS133" s="53"/>
      <c r="LT133" s="53"/>
      <c r="LU133" s="53"/>
      <c r="LV133" s="53"/>
      <c r="LW133" s="53"/>
      <c r="LX133" s="53"/>
      <c r="LY133" s="53"/>
      <c r="LZ133" s="53"/>
      <c r="MA133" s="53"/>
      <c r="MB133" s="53"/>
      <c r="MC133" s="53"/>
      <c r="MD133" s="53"/>
      <c r="ME133" s="53"/>
      <c r="MF133" s="53"/>
      <c r="MG133" s="53"/>
      <c r="MH133" s="53"/>
      <c r="MI133" s="53"/>
      <c r="MJ133" s="53"/>
      <c r="MK133" s="53"/>
      <c r="ML133" s="53"/>
      <c r="MM133" s="53"/>
      <c r="MN133" s="53"/>
      <c r="MO133" s="53"/>
      <c r="MP133" s="53"/>
      <c r="MQ133" s="53"/>
      <c r="MR133" s="53"/>
      <c r="MS133" s="53"/>
      <c r="MT133" s="53"/>
      <c r="MU133" s="53"/>
      <c r="MV133" s="53"/>
      <c r="MW133" s="53"/>
      <c r="MX133" s="53"/>
      <c r="MY133" s="53"/>
      <c r="MZ133" s="53"/>
      <c r="NA133" s="53"/>
      <c r="NB133" s="53"/>
      <c r="NC133" s="53"/>
      <c r="ND133" s="53"/>
      <c r="NE133" s="53"/>
      <c r="NF133" s="53"/>
      <c r="NG133" s="53"/>
      <c r="NH133" s="53"/>
      <c r="NI133" s="53"/>
      <c r="NJ133" s="53"/>
      <c r="NK133" s="53"/>
      <c r="NL133" s="53"/>
      <c r="NM133" s="53"/>
      <c r="NN133" s="53"/>
      <c r="NO133" s="53"/>
      <c r="NP133" s="53"/>
      <c r="NQ133" s="53"/>
      <c r="NR133" s="53"/>
      <c r="NS133" s="53"/>
      <c r="NT133" s="53"/>
      <c r="NU133" s="53"/>
      <c r="NV133" s="53"/>
      <c r="NW133" s="53"/>
      <c r="NX133" s="53"/>
      <c r="NY133" s="53"/>
      <c r="NZ133" s="53"/>
      <c r="OA133" s="53"/>
      <c r="OB133" s="53"/>
      <c r="OC133" s="53"/>
      <c r="OD133" s="53"/>
      <c r="OE133" s="53"/>
      <c r="OF133" s="53"/>
      <c r="OG133" s="53"/>
      <c r="OH133" s="53"/>
      <c r="OI133" s="53"/>
      <c r="OJ133" s="53"/>
      <c r="OK133" s="53"/>
      <c r="OL133" s="53"/>
      <c r="OM133" s="53"/>
      <c r="ON133" s="53"/>
      <c r="OO133" s="53"/>
      <c r="OP133" s="53"/>
      <c r="OQ133" s="53"/>
      <c r="OR133" s="53"/>
      <c r="OS133" s="53"/>
      <c r="OT133" s="53"/>
      <c r="OU133" s="53"/>
      <c r="OV133" s="53"/>
      <c r="OW133" s="53"/>
      <c r="OX133" s="53"/>
      <c r="OY133" s="53"/>
      <c r="OZ133" s="53"/>
      <c r="PA133" s="53"/>
      <c r="PB133" s="53"/>
      <c r="PC133" s="53"/>
      <c r="PD133" s="53"/>
      <c r="PE133" s="53"/>
      <c r="PF133" s="53"/>
      <c r="PG133" s="53"/>
      <c r="PH133" s="53"/>
      <c r="PI133" s="53"/>
      <c r="PJ133" s="53"/>
      <c r="PK133" s="53"/>
      <c r="PL133" s="53"/>
      <c r="PM133" s="53"/>
      <c r="PN133" s="53"/>
      <c r="PO133" s="53"/>
      <c r="PP133" s="53"/>
      <c r="PQ133" s="53"/>
      <c r="PR133" s="53"/>
      <c r="PS133" s="53"/>
      <c r="PT133" s="53"/>
      <c r="PU133" s="53"/>
      <c r="PV133" s="53"/>
    </row>
    <row r="134" spans="1:438" s="6" customFormat="1" ht="15.75" x14ac:dyDescent="0.25">
      <c r="A134" s="55" t="s">
        <v>180</v>
      </c>
      <c r="B134" s="166" t="s">
        <v>181</v>
      </c>
      <c r="C134" s="166"/>
      <c r="D134" s="167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  <c r="IO134" s="53"/>
      <c r="IP134" s="53"/>
      <c r="IQ134" s="53"/>
      <c r="IR134" s="53"/>
      <c r="IS134" s="53"/>
      <c r="IT134" s="53"/>
      <c r="IU134" s="53"/>
      <c r="IV134" s="53"/>
      <c r="IW134" s="53"/>
      <c r="IX134" s="53"/>
      <c r="IY134" s="53"/>
      <c r="IZ134" s="53"/>
      <c r="JA134" s="53"/>
      <c r="JB134" s="53"/>
      <c r="JC134" s="53"/>
      <c r="JD134" s="53"/>
      <c r="JE134" s="53"/>
      <c r="JF134" s="53"/>
      <c r="JG134" s="53"/>
      <c r="JH134" s="53"/>
      <c r="JI134" s="53"/>
      <c r="JJ134" s="53"/>
      <c r="JK134" s="53"/>
      <c r="JL134" s="53"/>
      <c r="JM134" s="53"/>
      <c r="JN134" s="53"/>
      <c r="JO134" s="53"/>
      <c r="JP134" s="53"/>
      <c r="JQ134" s="53"/>
      <c r="JR134" s="53"/>
      <c r="JS134" s="53"/>
      <c r="JT134" s="53"/>
      <c r="JU134" s="53"/>
      <c r="JV134" s="53"/>
      <c r="JW134" s="53"/>
      <c r="JX134" s="53"/>
      <c r="JY134" s="53"/>
      <c r="JZ134" s="53"/>
      <c r="KA134" s="53"/>
      <c r="KB134" s="53"/>
      <c r="KC134" s="53"/>
      <c r="KD134" s="53"/>
      <c r="KE134" s="53"/>
      <c r="KF134" s="53"/>
      <c r="KG134" s="53"/>
      <c r="KH134" s="53"/>
      <c r="KI134" s="53"/>
      <c r="KJ134" s="53"/>
      <c r="KK134" s="53"/>
      <c r="KL134" s="53"/>
      <c r="KM134" s="53"/>
      <c r="KN134" s="53"/>
      <c r="KO134" s="53"/>
      <c r="KP134" s="53"/>
      <c r="KQ134" s="53"/>
      <c r="KR134" s="53"/>
      <c r="KS134" s="53"/>
      <c r="KT134" s="53"/>
      <c r="KU134" s="53"/>
      <c r="KV134" s="53"/>
      <c r="KW134" s="53"/>
      <c r="KX134" s="53"/>
      <c r="KY134" s="53"/>
      <c r="KZ134" s="53"/>
      <c r="LA134" s="53"/>
      <c r="LB134" s="53"/>
      <c r="LC134" s="53"/>
      <c r="LD134" s="53"/>
      <c r="LE134" s="53"/>
      <c r="LF134" s="53"/>
      <c r="LG134" s="53"/>
      <c r="LH134" s="53"/>
      <c r="LI134" s="53"/>
      <c r="LJ134" s="53"/>
      <c r="LK134" s="53"/>
      <c r="LL134" s="53"/>
      <c r="LM134" s="53"/>
      <c r="LN134" s="53"/>
      <c r="LO134" s="53"/>
      <c r="LP134" s="53"/>
      <c r="LQ134" s="53"/>
      <c r="LR134" s="53"/>
      <c r="LS134" s="53"/>
      <c r="LT134" s="53"/>
      <c r="LU134" s="53"/>
      <c r="LV134" s="53"/>
      <c r="LW134" s="53"/>
      <c r="LX134" s="53"/>
      <c r="LY134" s="53"/>
      <c r="LZ134" s="53"/>
      <c r="MA134" s="53"/>
      <c r="MB134" s="53"/>
      <c r="MC134" s="53"/>
      <c r="MD134" s="53"/>
      <c r="ME134" s="53"/>
      <c r="MF134" s="53"/>
      <c r="MG134" s="53"/>
      <c r="MH134" s="53"/>
      <c r="MI134" s="53"/>
      <c r="MJ134" s="53"/>
      <c r="MK134" s="53"/>
      <c r="ML134" s="53"/>
      <c r="MM134" s="53"/>
      <c r="MN134" s="53"/>
      <c r="MO134" s="53"/>
      <c r="MP134" s="53"/>
      <c r="MQ134" s="53"/>
      <c r="MR134" s="53"/>
      <c r="MS134" s="53"/>
      <c r="MT134" s="53"/>
      <c r="MU134" s="53"/>
      <c r="MV134" s="53"/>
      <c r="MW134" s="53"/>
      <c r="MX134" s="53"/>
      <c r="MY134" s="53"/>
      <c r="MZ134" s="53"/>
      <c r="NA134" s="53"/>
      <c r="NB134" s="53"/>
      <c r="NC134" s="53"/>
      <c r="ND134" s="53"/>
      <c r="NE134" s="53"/>
      <c r="NF134" s="53"/>
      <c r="NG134" s="53"/>
      <c r="NH134" s="53"/>
      <c r="NI134" s="53"/>
      <c r="NJ134" s="53"/>
      <c r="NK134" s="53"/>
      <c r="NL134" s="53"/>
      <c r="NM134" s="53"/>
      <c r="NN134" s="53"/>
      <c r="NO134" s="53"/>
      <c r="NP134" s="53"/>
      <c r="NQ134" s="53"/>
      <c r="NR134" s="53"/>
      <c r="NS134" s="53"/>
      <c r="NT134" s="53"/>
      <c r="NU134" s="53"/>
      <c r="NV134" s="53"/>
      <c r="NW134" s="53"/>
      <c r="NX134" s="53"/>
      <c r="NY134" s="53"/>
      <c r="NZ134" s="53"/>
      <c r="OA134" s="53"/>
      <c r="OB134" s="53"/>
      <c r="OC134" s="53"/>
      <c r="OD134" s="53"/>
      <c r="OE134" s="53"/>
      <c r="OF134" s="53"/>
      <c r="OG134" s="53"/>
      <c r="OH134" s="53"/>
      <c r="OI134" s="53"/>
      <c r="OJ134" s="53"/>
      <c r="OK134" s="53"/>
      <c r="OL134" s="53"/>
      <c r="OM134" s="53"/>
      <c r="ON134" s="53"/>
      <c r="OO134" s="53"/>
      <c r="OP134" s="53"/>
      <c r="OQ134" s="53"/>
      <c r="OR134" s="53"/>
      <c r="OS134" s="53"/>
      <c r="OT134" s="53"/>
      <c r="OU134" s="53"/>
      <c r="OV134" s="53"/>
      <c r="OW134" s="53"/>
      <c r="OX134" s="53"/>
      <c r="OY134" s="53"/>
      <c r="OZ134" s="53"/>
      <c r="PA134" s="53"/>
      <c r="PB134" s="53"/>
      <c r="PC134" s="53"/>
      <c r="PD134" s="53"/>
      <c r="PE134" s="53"/>
      <c r="PF134" s="53"/>
      <c r="PG134" s="53"/>
      <c r="PH134" s="53"/>
      <c r="PI134" s="53"/>
      <c r="PJ134" s="53"/>
      <c r="PK134" s="53"/>
      <c r="PL134" s="53"/>
      <c r="PM134" s="53"/>
      <c r="PN134" s="53"/>
      <c r="PO134" s="53"/>
      <c r="PP134" s="53"/>
      <c r="PQ134" s="53"/>
      <c r="PR134" s="53"/>
      <c r="PS134" s="53"/>
      <c r="PT134" s="53"/>
      <c r="PU134" s="53"/>
      <c r="PV134" s="53"/>
    </row>
    <row r="135" spans="1:438" s="6" customFormat="1" ht="15.75" x14ac:dyDescent="0.25">
      <c r="A135" s="44" t="s">
        <v>182</v>
      </c>
      <c r="B135" s="168" t="s">
        <v>183</v>
      </c>
      <c r="C135" s="168"/>
      <c r="D135" s="169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  <c r="IK135" s="53"/>
      <c r="IL135" s="53"/>
      <c r="IM135" s="53"/>
      <c r="IN135" s="53"/>
      <c r="IO135" s="53"/>
      <c r="IP135" s="53"/>
      <c r="IQ135" s="53"/>
      <c r="IR135" s="53"/>
      <c r="IS135" s="53"/>
      <c r="IT135" s="53"/>
      <c r="IU135" s="53"/>
      <c r="IV135" s="53"/>
      <c r="IW135" s="53"/>
      <c r="IX135" s="53"/>
      <c r="IY135" s="53"/>
      <c r="IZ135" s="53"/>
      <c r="JA135" s="53"/>
      <c r="JB135" s="53"/>
      <c r="JC135" s="53"/>
      <c r="JD135" s="53"/>
      <c r="JE135" s="53"/>
      <c r="JF135" s="53"/>
      <c r="JG135" s="53"/>
      <c r="JH135" s="53"/>
      <c r="JI135" s="53"/>
      <c r="JJ135" s="53"/>
      <c r="JK135" s="53"/>
      <c r="JL135" s="53"/>
      <c r="JM135" s="53"/>
      <c r="JN135" s="53"/>
      <c r="JO135" s="53"/>
      <c r="JP135" s="53"/>
      <c r="JQ135" s="53"/>
      <c r="JR135" s="53"/>
      <c r="JS135" s="53"/>
      <c r="JT135" s="53"/>
      <c r="JU135" s="53"/>
      <c r="JV135" s="53"/>
      <c r="JW135" s="53"/>
      <c r="JX135" s="53"/>
      <c r="JY135" s="53"/>
      <c r="JZ135" s="53"/>
      <c r="KA135" s="53"/>
      <c r="KB135" s="53"/>
      <c r="KC135" s="53"/>
      <c r="KD135" s="53"/>
      <c r="KE135" s="53"/>
      <c r="KF135" s="53"/>
      <c r="KG135" s="53"/>
      <c r="KH135" s="53"/>
      <c r="KI135" s="53"/>
      <c r="KJ135" s="53"/>
      <c r="KK135" s="53"/>
      <c r="KL135" s="53"/>
      <c r="KM135" s="53"/>
      <c r="KN135" s="53"/>
      <c r="KO135" s="53"/>
      <c r="KP135" s="53"/>
      <c r="KQ135" s="53"/>
      <c r="KR135" s="53"/>
      <c r="KS135" s="53"/>
      <c r="KT135" s="53"/>
      <c r="KU135" s="53"/>
      <c r="KV135" s="53"/>
      <c r="KW135" s="53"/>
      <c r="KX135" s="53"/>
      <c r="KY135" s="53"/>
      <c r="KZ135" s="53"/>
      <c r="LA135" s="53"/>
      <c r="LB135" s="53"/>
      <c r="LC135" s="53"/>
      <c r="LD135" s="53"/>
      <c r="LE135" s="53"/>
      <c r="LF135" s="53"/>
      <c r="LG135" s="53"/>
      <c r="LH135" s="53"/>
      <c r="LI135" s="53"/>
      <c r="LJ135" s="53"/>
      <c r="LK135" s="53"/>
      <c r="LL135" s="53"/>
      <c r="LM135" s="53"/>
      <c r="LN135" s="53"/>
      <c r="LO135" s="53"/>
      <c r="LP135" s="53"/>
      <c r="LQ135" s="53"/>
      <c r="LR135" s="53"/>
      <c r="LS135" s="53"/>
      <c r="LT135" s="53"/>
      <c r="LU135" s="53"/>
      <c r="LV135" s="53"/>
      <c r="LW135" s="53"/>
      <c r="LX135" s="53"/>
      <c r="LY135" s="53"/>
      <c r="LZ135" s="53"/>
      <c r="MA135" s="53"/>
      <c r="MB135" s="53"/>
      <c r="MC135" s="53"/>
      <c r="MD135" s="53"/>
      <c r="ME135" s="53"/>
      <c r="MF135" s="53"/>
      <c r="MG135" s="53"/>
      <c r="MH135" s="53"/>
      <c r="MI135" s="53"/>
      <c r="MJ135" s="53"/>
      <c r="MK135" s="53"/>
      <c r="ML135" s="53"/>
      <c r="MM135" s="53"/>
      <c r="MN135" s="53"/>
      <c r="MO135" s="53"/>
      <c r="MP135" s="53"/>
      <c r="MQ135" s="53"/>
      <c r="MR135" s="53"/>
      <c r="MS135" s="53"/>
      <c r="MT135" s="53"/>
      <c r="MU135" s="53"/>
      <c r="MV135" s="53"/>
      <c r="MW135" s="53"/>
      <c r="MX135" s="53"/>
      <c r="MY135" s="53"/>
      <c r="MZ135" s="53"/>
      <c r="NA135" s="53"/>
      <c r="NB135" s="53"/>
      <c r="NC135" s="53"/>
      <c r="ND135" s="53"/>
      <c r="NE135" s="53"/>
      <c r="NF135" s="53"/>
      <c r="NG135" s="53"/>
      <c r="NH135" s="53"/>
      <c r="NI135" s="53"/>
      <c r="NJ135" s="53"/>
      <c r="NK135" s="53"/>
      <c r="NL135" s="53"/>
      <c r="NM135" s="53"/>
      <c r="NN135" s="53"/>
      <c r="NO135" s="53"/>
      <c r="NP135" s="53"/>
      <c r="NQ135" s="53"/>
      <c r="NR135" s="53"/>
      <c r="NS135" s="53"/>
      <c r="NT135" s="53"/>
      <c r="NU135" s="53"/>
      <c r="NV135" s="53"/>
      <c r="NW135" s="53"/>
      <c r="NX135" s="53"/>
      <c r="NY135" s="53"/>
      <c r="NZ135" s="53"/>
      <c r="OA135" s="53"/>
      <c r="OB135" s="53"/>
      <c r="OC135" s="53"/>
      <c r="OD135" s="53"/>
      <c r="OE135" s="53"/>
      <c r="OF135" s="53"/>
      <c r="OG135" s="53"/>
      <c r="OH135" s="53"/>
      <c r="OI135" s="53"/>
      <c r="OJ135" s="53"/>
      <c r="OK135" s="53"/>
      <c r="OL135" s="53"/>
      <c r="OM135" s="53"/>
      <c r="ON135" s="53"/>
      <c r="OO135" s="53"/>
      <c r="OP135" s="53"/>
      <c r="OQ135" s="53"/>
      <c r="OR135" s="53"/>
      <c r="OS135" s="53"/>
      <c r="OT135" s="53"/>
      <c r="OU135" s="53"/>
      <c r="OV135" s="53"/>
      <c r="OW135" s="53"/>
      <c r="OX135" s="53"/>
      <c r="OY135" s="53"/>
      <c r="OZ135" s="53"/>
      <c r="PA135" s="53"/>
      <c r="PB135" s="53"/>
      <c r="PC135" s="53"/>
      <c r="PD135" s="53"/>
      <c r="PE135" s="53"/>
      <c r="PF135" s="53"/>
      <c r="PG135" s="53"/>
      <c r="PH135" s="53"/>
      <c r="PI135" s="53"/>
      <c r="PJ135" s="53"/>
      <c r="PK135" s="53"/>
      <c r="PL135" s="53"/>
      <c r="PM135" s="53"/>
      <c r="PN135" s="53"/>
      <c r="PO135" s="53"/>
      <c r="PP135" s="53"/>
      <c r="PQ135" s="53"/>
      <c r="PR135" s="53"/>
      <c r="PS135" s="53"/>
      <c r="PT135" s="53"/>
      <c r="PU135" s="53"/>
      <c r="PV135" s="53"/>
    </row>
    <row r="136" spans="1:438" s="6" customFormat="1" ht="15.75" x14ac:dyDescent="0.25">
      <c r="A136" s="44" t="s">
        <v>184</v>
      </c>
      <c r="B136" s="168" t="s">
        <v>185</v>
      </c>
      <c r="C136" s="168"/>
      <c r="D136" s="169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  <c r="IQ136" s="53"/>
      <c r="IR136" s="53"/>
      <c r="IS136" s="53"/>
      <c r="IT136" s="53"/>
      <c r="IU136" s="53"/>
      <c r="IV136" s="53"/>
      <c r="IW136" s="53"/>
      <c r="IX136" s="53"/>
      <c r="IY136" s="53"/>
      <c r="IZ136" s="53"/>
      <c r="JA136" s="53"/>
      <c r="JB136" s="53"/>
      <c r="JC136" s="53"/>
      <c r="JD136" s="53"/>
      <c r="JE136" s="53"/>
      <c r="JF136" s="53"/>
      <c r="JG136" s="53"/>
      <c r="JH136" s="53"/>
      <c r="JI136" s="53"/>
      <c r="JJ136" s="53"/>
      <c r="JK136" s="53"/>
      <c r="JL136" s="53"/>
      <c r="JM136" s="53"/>
      <c r="JN136" s="53"/>
      <c r="JO136" s="53"/>
      <c r="JP136" s="53"/>
      <c r="JQ136" s="53"/>
      <c r="JR136" s="53"/>
      <c r="JS136" s="53"/>
      <c r="JT136" s="53"/>
      <c r="JU136" s="53"/>
      <c r="JV136" s="53"/>
      <c r="JW136" s="53"/>
      <c r="JX136" s="53"/>
      <c r="JY136" s="53"/>
      <c r="JZ136" s="53"/>
      <c r="KA136" s="53"/>
      <c r="KB136" s="53"/>
      <c r="KC136" s="53"/>
      <c r="KD136" s="53"/>
      <c r="KE136" s="53"/>
      <c r="KF136" s="53"/>
      <c r="KG136" s="53"/>
      <c r="KH136" s="53"/>
      <c r="KI136" s="53"/>
      <c r="KJ136" s="53"/>
      <c r="KK136" s="53"/>
      <c r="KL136" s="53"/>
      <c r="KM136" s="53"/>
      <c r="KN136" s="53"/>
      <c r="KO136" s="53"/>
      <c r="KP136" s="53"/>
      <c r="KQ136" s="53"/>
      <c r="KR136" s="53"/>
      <c r="KS136" s="53"/>
      <c r="KT136" s="53"/>
      <c r="KU136" s="53"/>
      <c r="KV136" s="53"/>
      <c r="KW136" s="53"/>
      <c r="KX136" s="53"/>
      <c r="KY136" s="53"/>
      <c r="KZ136" s="53"/>
      <c r="LA136" s="53"/>
      <c r="LB136" s="53"/>
      <c r="LC136" s="53"/>
      <c r="LD136" s="53"/>
      <c r="LE136" s="53"/>
      <c r="LF136" s="53"/>
      <c r="LG136" s="53"/>
      <c r="LH136" s="53"/>
      <c r="LI136" s="53"/>
      <c r="LJ136" s="53"/>
      <c r="LK136" s="53"/>
      <c r="LL136" s="53"/>
      <c r="LM136" s="53"/>
      <c r="LN136" s="53"/>
      <c r="LO136" s="53"/>
      <c r="LP136" s="53"/>
      <c r="LQ136" s="53"/>
      <c r="LR136" s="53"/>
      <c r="LS136" s="53"/>
      <c r="LT136" s="53"/>
      <c r="LU136" s="53"/>
      <c r="LV136" s="53"/>
      <c r="LW136" s="53"/>
      <c r="LX136" s="53"/>
      <c r="LY136" s="53"/>
      <c r="LZ136" s="53"/>
      <c r="MA136" s="53"/>
      <c r="MB136" s="53"/>
      <c r="MC136" s="53"/>
      <c r="MD136" s="53"/>
      <c r="ME136" s="53"/>
      <c r="MF136" s="53"/>
      <c r="MG136" s="53"/>
      <c r="MH136" s="53"/>
      <c r="MI136" s="53"/>
      <c r="MJ136" s="53"/>
      <c r="MK136" s="53"/>
      <c r="ML136" s="53"/>
      <c r="MM136" s="53"/>
      <c r="MN136" s="53"/>
      <c r="MO136" s="53"/>
      <c r="MP136" s="53"/>
      <c r="MQ136" s="53"/>
      <c r="MR136" s="53"/>
      <c r="MS136" s="53"/>
      <c r="MT136" s="53"/>
      <c r="MU136" s="53"/>
      <c r="MV136" s="53"/>
      <c r="MW136" s="53"/>
      <c r="MX136" s="53"/>
      <c r="MY136" s="53"/>
      <c r="MZ136" s="53"/>
      <c r="NA136" s="53"/>
      <c r="NB136" s="53"/>
      <c r="NC136" s="53"/>
      <c r="ND136" s="53"/>
      <c r="NE136" s="53"/>
      <c r="NF136" s="53"/>
      <c r="NG136" s="53"/>
      <c r="NH136" s="53"/>
      <c r="NI136" s="53"/>
      <c r="NJ136" s="53"/>
      <c r="NK136" s="53"/>
      <c r="NL136" s="53"/>
      <c r="NM136" s="53"/>
      <c r="NN136" s="53"/>
      <c r="NO136" s="53"/>
      <c r="NP136" s="53"/>
      <c r="NQ136" s="53"/>
      <c r="NR136" s="53"/>
      <c r="NS136" s="53"/>
      <c r="NT136" s="53"/>
      <c r="NU136" s="53"/>
      <c r="NV136" s="53"/>
      <c r="NW136" s="53"/>
      <c r="NX136" s="53"/>
      <c r="NY136" s="53"/>
      <c r="NZ136" s="53"/>
      <c r="OA136" s="53"/>
      <c r="OB136" s="53"/>
      <c r="OC136" s="53"/>
      <c r="OD136" s="53"/>
      <c r="OE136" s="53"/>
      <c r="OF136" s="53"/>
      <c r="OG136" s="53"/>
      <c r="OH136" s="53"/>
      <c r="OI136" s="53"/>
      <c r="OJ136" s="53"/>
      <c r="OK136" s="53"/>
      <c r="OL136" s="53"/>
      <c r="OM136" s="53"/>
      <c r="ON136" s="53"/>
      <c r="OO136" s="53"/>
      <c r="OP136" s="53"/>
      <c r="OQ136" s="53"/>
      <c r="OR136" s="53"/>
      <c r="OS136" s="53"/>
      <c r="OT136" s="53"/>
      <c r="OU136" s="53"/>
      <c r="OV136" s="53"/>
      <c r="OW136" s="53"/>
      <c r="OX136" s="53"/>
      <c r="OY136" s="53"/>
      <c r="OZ136" s="53"/>
      <c r="PA136" s="53"/>
      <c r="PB136" s="53"/>
      <c r="PC136" s="53"/>
      <c r="PD136" s="53"/>
      <c r="PE136" s="53"/>
      <c r="PF136" s="53"/>
      <c r="PG136" s="53"/>
      <c r="PH136" s="53"/>
      <c r="PI136" s="53"/>
      <c r="PJ136" s="53"/>
      <c r="PK136" s="53"/>
      <c r="PL136" s="53"/>
      <c r="PM136" s="53"/>
      <c r="PN136" s="53"/>
      <c r="PO136" s="53"/>
      <c r="PP136" s="53"/>
      <c r="PQ136" s="53"/>
      <c r="PR136" s="53"/>
      <c r="PS136" s="53"/>
      <c r="PT136" s="53"/>
      <c r="PU136" s="53"/>
      <c r="PV136" s="53"/>
    </row>
    <row r="137" spans="1:438" s="6" customFormat="1" ht="16.5" thickBot="1" x14ac:dyDescent="0.3">
      <c r="A137" s="56" t="s">
        <v>186</v>
      </c>
      <c r="B137" s="170" t="s">
        <v>173</v>
      </c>
      <c r="C137" s="170"/>
      <c r="D137" s="171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  <c r="IW137" s="53"/>
      <c r="IX137" s="53"/>
      <c r="IY137" s="53"/>
      <c r="IZ137" s="53"/>
      <c r="JA137" s="53"/>
      <c r="JB137" s="53"/>
      <c r="JC137" s="53"/>
      <c r="JD137" s="53"/>
      <c r="JE137" s="53"/>
      <c r="JF137" s="53"/>
      <c r="JG137" s="53"/>
      <c r="JH137" s="53"/>
      <c r="JI137" s="53"/>
      <c r="JJ137" s="53"/>
      <c r="JK137" s="53"/>
      <c r="JL137" s="53"/>
      <c r="JM137" s="53"/>
      <c r="JN137" s="53"/>
      <c r="JO137" s="53"/>
      <c r="JP137" s="53"/>
      <c r="JQ137" s="53"/>
      <c r="JR137" s="53"/>
      <c r="JS137" s="53"/>
      <c r="JT137" s="53"/>
      <c r="JU137" s="53"/>
      <c r="JV137" s="53"/>
      <c r="JW137" s="53"/>
      <c r="JX137" s="53"/>
      <c r="JY137" s="53"/>
      <c r="JZ137" s="53"/>
      <c r="KA137" s="53"/>
      <c r="KB137" s="53"/>
      <c r="KC137" s="53"/>
      <c r="KD137" s="53"/>
      <c r="KE137" s="53"/>
      <c r="KF137" s="53"/>
      <c r="KG137" s="53"/>
      <c r="KH137" s="53"/>
      <c r="KI137" s="53"/>
      <c r="KJ137" s="53"/>
      <c r="KK137" s="53"/>
      <c r="KL137" s="53"/>
      <c r="KM137" s="53"/>
      <c r="KN137" s="53"/>
      <c r="KO137" s="53"/>
      <c r="KP137" s="53"/>
      <c r="KQ137" s="53"/>
      <c r="KR137" s="53"/>
      <c r="KS137" s="53"/>
      <c r="KT137" s="53"/>
      <c r="KU137" s="53"/>
      <c r="KV137" s="53"/>
      <c r="KW137" s="53"/>
      <c r="KX137" s="53"/>
      <c r="KY137" s="53"/>
      <c r="KZ137" s="53"/>
      <c r="LA137" s="53"/>
      <c r="LB137" s="53"/>
      <c r="LC137" s="53"/>
      <c r="LD137" s="53"/>
      <c r="LE137" s="53"/>
      <c r="LF137" s="53"/>
      <c r="LG137" s="53"/>
      <c r="LH137" s="53"/>
      <c r="LI137" s="53"/>
      <c r="LJ137" s="53"/>
      <c r="LK137" s="53"/>
      <c r="LL137" s="53"/>
      <c r="LM137" s="53"/>
      <c r="LN137" s="53"/>
      <c r="LO137" s="53"/>
      <c r="LP137" s="53"/>
      <c r="LQ137" s="53"/>
      <c r="LR137" s="53"/>
      <c r="LS137" s="53"/>
      <c r="LT137" s="53"/>
      <c r="LU137" s="53"/>
      <c r="LV137" s="53"/>
      <c r="LW137" s="53"/>
      <c r="LX137" s="53"/>
      <c r="LY137" s="53"/>
      <c r="LZ137" s="53"/>
      <c r="MA137" s="53"/>
      <c r="MB137" s="53"/>
      <c r="MC137" s="53"/>
      <c r="MD137" s="53"/>
      <c r="ME137" s="53"/>
      <c r="MF137" s="53"/>
      <c r="MG137" s="53"/>
      <c r="MH137" s="53"/>
      <c r="MI137" s="53"/>
      <c r="MJ137" s="53"/>
      <c r="MK137" s="53"/>
      <c r="ML137" s="53"/>
      <c r="MM137" s="53"/>
      <c r="MN137" s="53"/>
      <c r="MO137" s="53"/>
      <c r="MP137" s="53"/>
      <c r="MQ137" s="53"/>
      <c r="MR137" s="53"/>
      <c r="MS137" s="53"/>
      <c r="MT137" s="53"/>
      <c r="MU137" s="53"/>
      <c r="MV137" s="53"/>
      <c r="MW137" s="53"/>
      <c r="MX137" s="53"/>
      <c r="MY137" s="53"/>
      <c r="MZ137" s="53"/>
      <c r="NA137" s="53"/>
      <c r="NB137" s="53"/>
      <c r="NC137" s="53"/>
      <c r="ND137" s="53"/>
      <c r="NE137" s="53"/>
      <c r="NF137" s="53"/>
      <c r="NG137" s="53"/>
      <c r="NH137" s="53"/>
      <c r="NI137" s="53"/>
      <c r="NJ137" s="53"/>
      <c r="NK137" s="53"/>
      <c r="NL137" s="53"/>
      <c r="NM137" s="53"/>
      <c r="NN137" s="53"/>
      <c r="NO137" s="53"/>
      <c r="NP137" s="53"/>
      <c r="NQ137" s="53"/>
      <c r="NR137" s="53"/>
      <c r="NS137" s="53"/>
      <c r="NT137" s="53"/>
      <c r="NU137" s="53"/>
      <c r="NV137" s="53"/>
      <c r="NW137" s="53"/>
      <c r="NX137" s="53"/>
      <c r="NY137" s="53"/>
      <c r="NZ137" s="53"/>
      <c r="OA137" s="53"/>
      <c r="OB137" s="53"/>
      <c r="OC137" s="53"/>
      <c r="OD137" s="53"/>
      <c r="OE137" s="53"/>
      <c r="OF137" s="53"/>
      <c r="OG137" s="53"/>
      <c r="OH137" s="53"/>
      <c r="OI137" s="53"/>
      <c r="OJ137" s="53"/>
      <c r="OK137" s="53"/>
      <c r="OL137" s="53"/>
      <c r="OM137" s="53"/>
      <c r="ON137" s="53"/>
      <c r="OO137" s="53"/>
      <c r="OP137" s="53"/>
      <c r="OQ137" s="53"/>
      <c r="OR137" s="53"/>
      <c r="OS137" s="53"/>
      <c r="OT137" s="53"/>
      <c r="OU137" s="53"/>
      <c r="OV137" s="53"/>
      <c r="OW137" s="53"/>
      <c r="OX137" s="53"/>
      <c r="OY137" s="53"/>
      <c r="OZ137" s="53"/>
      <c r="PA137" s="53"/>
      <c r="PB137" s="53"/>
      <c r="PC137" s="53"/>
      <c r="PD137" s="53"/>
      <c r="PE137" s="53"/>
      <c r="PF137" s="53"/>
      <c r="PG137" s="53"/>
      <c r="PH137" s="53"/>
      <c r="PI137" s="53"/>
      <c r="PJ137" s="53"/>
      <c r="PK137" s="53"/>
      <c r="PL137" s="53"/>
      <c r="PM137" s="53"/>
      <c r="PN137" s="53"/>
      <c r="PO137" s="53"/>
      <c r="PP137" s="53"/>
      <c r="PQ137" s="53"/>
      <c r="PR137" s="53"/>
      <c r="PS137" s="53"/>
      <c r="PT137" s="53"/>
      <c r="PU137" s="53"/>
      <c r="PV137" s="53"/>
    </row>
    <row r="138" spans="1:438" ht="21" thickBot="1" x14ac:dyDescent="0.35">
      <c r="A138" s="172" t="s">
        <v>165</v>
      </c>
      <c r="B138" s="173"/>
      <c r="C138" s="173"/>
      <c r="D138" s="174"/>
    </row>
    <row r="139" spans="1:438" ht="16.5" thickBot="1" x14ac:dyDescent="0.3">
      <c r="A139" s="45" t="s">
        <v>166</v>
      </c>
      <c r="B139" s="185" t="s">
        <v>167</v>
      </c>
      <c r="C139" s="186"/>
      <c r="D139" s="187"/>
    </row>
    <row r="140" spans="1:438" ht="16.5" thickBot="1" x14ac:dyDescent="0.3">
      <c r="A140" s="46" t="s">
        <v>168</v>
      </c>
      <c r="B140" s="140" t="s">
        <v>175</v>
      </c>
      <c r="C140" s="141"/>
      <c r="D140" s="142"/>
    </row>
    <row r="141" spans="1:438" ht="16.5" thickBot="1" x14ac:dyDescent="0.3">
      <c r="A141" s="46" t="s">
        <v>169</v>
      </c>
      <c r="B141" s="140" t="s">
        <v>177</v>
      </c>
      <c r="C141" s="141"/>
      <c r="D141" s="142"/>
    </row>
    <row r="142" spans="1:438" ht="16.5" thickBot="1" x14ac:dyDescent="0.3">
      <c r="A142" s="46" t="s">
        <v>170</v>
      </c>
      <c r="B142" s="140" t="s">
        <v>255</v>
      </c>
      <c r="C142" s="141"/>
      <c r="D142" s="142"/>
    </row>
    <row r="143" spans="1:438" ht="16.5" thickBot="1" x14ac:dyDescent="0.3">
      <c r="A143" s="46" t="s">
        <v>171</v>
      </c>
      <c r="B143" s="140" t="s">
        <v>173</v>
      </c>
      <c r="C143" s="141"/>
      <c r="D143" s="142"/>
    </row>
    <row r="144" spans="1:438" ht="18.75" customHeight="1" thickBot="1" x14ac:dyDescent="0.3">
      <c r="A144" s="47" t="s">
        <v>256</v>
      </c>
      <c r="B144" s="143" t="s">
        <v>255</v>
      </c>
      <c r="C144" s="144"/>
      <c r="D144" s="145"/>
    </row>
    <row r="145" spans="1:4" ht="16.5" customHeight="1" thickBot="1" x14ac:dyDescent="0.3">
      <c r="A145" s="181" t="s">
        <v>174</v>
      </c>
      <c r="B145" s="182"/>
      <c r="C145" s="182"/>
      <c r="D145" s="183"/>
    </row>
    <row r="146" spans="1:4" ht="16.5" thickBot="1" x14ac:dyDescent="0.3">
      <c r="A146" s="48" t="s">
        <v>168</v>
      </c>
      <c r="B146" s="136" t="s">
        <v>175</v>
      </c>
      <c r="C146" s="184"/>
      <c r="D146" s="137"/>
    </row>
    <row r="147" spans="1:4" ht="16.5" thickBot="1" x14ac:dyDescent="0.3">
      <c r="A147" s="49" t="s">
        <v>176</v>
      </c>
      <c r="B147" s="136" t="s">
        <v>177</v>
      </c>
      <c r="C147" s="184"/>
      <c r="D147" s="137"/>
    </row>
    <row r="148" spans="1:4" ht="16.5" thickBot="1" x14ac:dyDescent="0.3">
      <c r="A148" s="49" t="s">
        <v>170</v>
      </c>
      <c r="B148" s="136" t="s">
        <v>255</v>
      </c>
      <c r="C148" s="184"/>
      <c r="D148" s="137"/>
    </row>
    <row r="149" spans="1:4" ht="16.5" thickBot="1" x14ac:dyDescent="0.3">
      <c r="A149" s="49" t="s">
        <v>171</v>
      </c>
      <c r="B149" s="136" t="s">
        <v>173</v>
      </c>
      <c r="C149" s="184"/>
      <c r="D149" s="137"/>
    </row>
    <row r="150" spans="1:4" ht="16.5" thickBot="1" x14ac:dyDescent="0.3">
      <c r="A150" s="50" t="s">
        <v>256</v>
      </c>
      <c r="B150" s="124" t="s">
        <v>255</v>
      </c>
      <c r="C150" s="188"/>
      <c r="D150" s="125"/>
    </row>
    <row r="151" spans="1:4" ht="16.5" thickBot="1" x14ac:dyDescent="0.3">
      <c r="A151" s="181" t="s">
        <v>187</v>
      </c>
      <c r="B151" s="182"/>
      <c r="C151" s="182"/>
      <c r="D151" s="183"/>
    </row>
    <row r="152" spans="1:4" ht="16.5" thickBot="1" x14ac:dyDescent="0.3">
      <c r="A152" s="51" t="s">
        <v>169</v>
      </c>
      <c r="B152" s="140" t="s">
        <v>188</v>
      </c>
      <c r="C152" s="141"/>
      <c r="D152" s="142"/>
    </row>
    <row r="153" spans="1:4" ht="16.5" thickBot="1" x14ac:dyDescent="0.3">
      <c r="A153" s="46" t="s">
        <v>170</v>
      </c>
      <c r="B153" s="140" t="s">
        <v>189</v>
      </c>
      <c r="C153" s="141"/>
      <c r="D153" s="142"/>
    </row>
    <row r="154" spans="1:4" ht="16.5" thickBot="1" x14ac:dyDescent="0.3">
      <c r="A154" s="46" t="s">
        <v>171</v>
      </c>
      <c r="B154" s="140" t="s">
        <v>190</v>
      </c>
      <c r="C154" s="141"/>
      <c r="D154" s="142"/>
    </row>
    <row r="155" spans="1:4" ht="16.5" thickBot="1" x14ac:dyDescent="0.3">
      <c r="A155" s="46" t="s">
        <v>172</v>
      </c>
      <c r="B155" s="140" t="s">
        <v>191</v>
      </c>
      <c r="C155" s="141"/>
      <c r="D155" s="142"/>
    </row>
    <row r="156" spans="1:4" ht="16.5" thickBot="1" x14ac:dyDescent="0.3">
      <c r="A156" s="46" t="s">
        <v>192</v>
      </c>
      <c r="B156" s="140" t="s">
        <v>188</v>
      </c>
      <c r="C156" s="141"/>
      <c r="D156" s="142"/>
    </row>
    <row r="157" spans="1:4" ht="16.5" thickBot="1" x14ac:dyDescent="0.3">
      <c r="A157" s="46" t="s">
        <v>193</v>
      </c>
      <c r="B157" s="140" t="s">
        <v>194</v>
      </c>
      <c r="C157" s="141"/>
      <c r="D157" s="142"/>
    </row>
    <row r="158" spans="1:4" ht="16.5" thickBot="1" x14ac:dyDescent="0.3">
      <c r="A158" s="46" t="s">
        <v>195</v>
      </c>
      <c r="B158" s="140" t="s">
        <v>196</v>
      </c>
      <c r="C158" s="141"/>
      <c r="D158" s="142"/>
    </row>
    <row r="159" spans="1:4" ht="16.5" thickBot="1" x14ac:dyDescent="0.3">
      <c r="A159" s="47" t="s">
        <v>197</v>
      </c>
      <c r="B159" s="143" t="s">
        <v>189</v>
      </c>
      <c r="C159" s="144"/>
      <c r="D159" s="145"/>
    </row>
    <row r="160" spans="1:4" ht="21" thickBot="1" x14ac:dyDescent="0.3">
      <c r="A160" s="72" t="s">
        <v>198</v>
      </c>
      <c r="B160" s="158"/>
      <c r="C160" s="158"/>
      <c r="D160" s="159"/>
    </row>
    <row r="161" spans="1:4" ht="16.5" thickBot="1" x14ac:dyDescent="0.3">
      <c r="A161" s="8" t="s">
        <v>178</v>
      </c>
      <c r="B161" s="149" t="s">
        <v>241</v>
      </c>
      <c r="C161" s="150"/>
      <c r="D161" s="151"/>
    </row>
    <row r="162" spans="1:4" ht="16.5" thickBot="1" x14ac:dyDescent="0.3">
      <c r="A162" s="10" t="s">
        <v>201</v>
      </c>
      <c r="B162" s="152" t="s">
        <v>202</v>
      </c>
      <c r="C162" s="153"/>
      <c r="D162" s="154"/>
    </row>
    <row r="163" spans="1:4" ht="16.5" thickBot="1" x14ac:dyDescent="0.3">
      <c r="A163" s="11" t="s">
        <v>203</v>
      </c>
      <c r="B163" s="155" t="s">
        <v>273</v>
      </c>
      <c r="C163" s="156"/>
      <c r="D163" s="157"/>
    </row>
    <row r="164" spans="1:4" ht="21" thickBot="1" x14ac:dyDescent="0.3">
      <c r="A164" s="72" t="s">
        <v>270</v>
      </c>
      <c r="B164" s="158"/>
      <c r="C164" s="158"/>
      <c r="D164" s="159"/>
    </row>
    <row r="165" spans="1:4" ht="16.5" thickBot="1" x14ac:dyDescent="0.3">
      <c r="A165" s="116" t="s">
        <v>178</v>
      </c>
      <c r="B165" s="185" t="s">
        <v>199</v>
      </c>
      <c r="C165" s="186"/>
      <c r="D165" s="187"/>
    </row>
    <row r="166" spans="1:4" ht="16.5" thickBot="1" x14ac:dyDescent="0.3">
      <c r="A166" s="117"/>
      <c r="B166" s="185" t="s">
        <v>200</v>
      </c>
      <c r="C166" s="186"/>
      <c r="D166" s="187"/>
    </row>
    <row r="167" spans="1:4" ht="16.5" thickBot="1" x14ac:dyDescent="0.3">
      <c r="A167" s="46" t="s">
        <v>272</v>
      </c>
      <c r="B167" s="140" t="s">
        <v>271</v>
      </c>
      <c r="C167" s="141"/>
      <c r="D167" s="142"/>
    </row>
    <row r="168" spans="1:4" ht="16.5" thickBot="1" x14ac:dyDescent="0.3">
      <c r="A168" s="47" t="s">
        <v>274</v>
      </c>
      <c r="B168" s="143" t="s">
        <v>244</v>
      </c>
      <c r="C168" s="144"/>
      <c r="D168" s="145"/>
    </row>
    <row r="169" spans="1:4" ht="21" thickBot="1" x14ac:dyDescent="0.3">
      <c r="A169" s="72" t="s">
        <v>204</v>
      </c>
      <c r="B169" s="158"/>
      <c r="C169" s="158"/>
      <c r="D169" s="159"/>
    </row>
    <row r="170" spans="1:4" ht="16.5" thickBot="1" x14ac:dyDescent="0.3">
      <c r="A170" s="9" t="s">
        <v>205</v>
      </c>
      <c r="B170" s="149" t="s">
        <v>206</v>
      </c>
      <c r="C170" s="150"/>
      <c r="D170" s="151"/>
    </row>
    <row r="171" spans="1:4" ht="16.5" thickBot="1" x14ac:dyDescent="0.3">
      <c r="A171" s="10" t="s">
        <v>207</v>
      </c>
      <c r="B171" s="152">
        <v>800</v>
      </c>
      <c r="C171" s="153"/>
      <c r="D171" s="154"/>
    </row>
    <row r="172" spans="1:4" ht="16.5" thickBot="1" x14ac:dyDescent="0.3">
      <c r="A172" s="10" t="s">
        <v>208</v>
      </c>
      <c r="B172" s="152">
        <v>700</v>
      </c>
      <c r="C172" s="153"/>
      <c r="D172" s="154"/>
    </row>
    <row r="173" spans="1:4" ht="16.5" thickBot="1" x14ac:dyDescent="0.3">
      <c r="A173" s="10" t="s">
        <v>209</v>
      </c>
      <c r="B173" s="152">
        <v>1200</v>
      </c>
      <c r="C173" s="153"/>
      <c r="D173" s="154"/>
    </row>
    <row r="174" spans="1:4" ht="16.5" thickBot="1" x14ac:dyDescent="0.3">
      <c r="A174" s="10" t="s">
        <v>210</v>
      </c>
      <c r="B174" s="152" t="s">
        <v>211</v>
      </c>
      <c r="C174" s="153"/>
      <c r="D174" s="154"/>
    </row>
    <row r="175" spans="1:4" ht="16.5" thickBot="1" x14ac:dyDescent="0.3">
      <c r="A175" s="10" t="s">
        <v>212</v>
      </c>
      <c r="B175" s="152" t="s">
        <v>213</v>
      </c>
      <c r="C175" s="153"/>
      <c r="D175" s="154"/>
    </row>
    <row r="176" spans="1:4" ht="16.5" thickBot="1" x14ac:dyDescent="0.3">
      <c r="A176" s="10" t="s">
        <v>214</v>
      </c>
      <c r="B176" s="152" t="s">
        <v>215</v>
      </c>
      <c r="C176" s="153"/>
      <c r="D176" s="154"/>
    </row>
    <row r="177" spans="1:4" ht="16.5" thickBot="1" x14ac:dyDescent="0.3">
      <c r="A177" s="10" t="s">
        <v>216</v>
      </c>
      <c r="B177" s="152" t="s">
        <v>215</v>
      </c>
      <c r="C177" s="153"/>
      <c r="D177" s="154"/>
    </row>
    <row r="178" spans="1:4" ht="16.5" thickBot="1" x14ac:dyDescent="0.3">
      <c r="A178" s="10" t="s">
        <v>217</v>
      </c>
      <c r="B178" s="152" t="s">
        <v>218</v>
      </c>
      <c r="C178" s="153"/>
      <c r="D178" s="154"/>
    </row>
    <row r="179" spans="1:4" ht="16.5" thickBot="1" x14ac:dyDescent="0.3">
      <c r="A179" s="10" t="s">
        <v>219</v>
      </c>
      <c r="B179" s="152" t="s">
        <v>220</v>
      </c>
      <c r="C179" s="153"/>
      <c r="D179" s="154"/>
    </row>
    <row r="180" spans="1:4" ht="16.5" thickBot="1" x14ac:dyDescent="0.3">
      <c r="A180" s="10" t="s">
        <v>221</v>
      </c>
      <c r="B180" s="152">
        <v>1200</v>
      </c>
      <c r="C180" s="153"/>
      <c r="D180" s="154"/>
    </row>
    <row r="181" spans="1:4" ht="16.5" thickBot="1" x14ac:dyDescent="0.3">
      <c r="A181" s="10" t="s">
        <v>222</v>
      </c>
      <c r="B181" s="152" t="s">
        <v>220</v>
      </c>
      <c r="C181" s="153"/>
      <c r="D181" s="154"/>
    </row>
    <row r="182" spans="1:4" ht="16.5" thickBot="1" x14ac:dyDescent="0.3">
      <c r="A182" s="10" t="s">
        <v>223</v>
      </c>
      <c r="B182" s="152">
        <v>1200</v>
      </c>
      <c r="C182" s="153"/>
      <c r="D182" s="154"/>
    </row>
    <row r="183" spans="1:4" ht="16.5" thickBot="1" x14ac:dyDescent="0.3">
      <c r="A183" s="10" t="s">
        <v>224</v>
      </c>
      <c r="B183" s="152" t="s">
        <v>215</v>
      </c>
      <c r="C183" s="153"/>
      <c r="D183" s="154"/>
    </row>
    <row r="184" spans="1:4" ht="16.5" thickBot="1" x14ac:dyDescent="0.3">
      <c r="A184" s="10" t="s">
        <v>225</v>
      </c>
      <c r="B184" s="152">
        <v>260</v>
      </c>
      <c r="C184" s="153"/>
      <c r="D184" s="154"/>
    </row>
    <row r="185" spans="1:4" ht="16.5" thickBot="1" x14ac:dyDescent="0.3">
      <c r="A185" s="11" t="s">
        <v>226</v>
      </c>
      <c r="B185" s="155">
        <v>400</v>
      </c>
      <c r="C185" s="156"/>
      <c r="D185" s="157"/>
    </row>
    <row r="186" spans="1:4" ht="16.5" thickBot="1" x14ac:dyDescent="0.3">
      <c r="A186" s="146" t="s">
        <v>227</v>
      </c>
      <c r="B186" s="147"/>
      <c r="C186" s="147"/>
      <c r="D186" s="148"/>
    </row>
    <row r="187" spans="1:4" ht="16.5" thickBot="1" x14ac:dyDescent="0.3">
      <c r="A187" s="52" t="s">
        <v>205</v>
      </c>
      <c r="B187" s="185" t="s">
        <v>206</v>
      </c>
      <c r="C187" s="186"/>
      <c r="D187" s="187"/>
    </row>
    <row r="188" spans="1:4" ht="16.5" thickBot="1" x14ac:dyDescent="0.3">
      <c r="A188" s="46" t="s">
        <v>228</v>
      </c>
      <c r="B188" s="140" t="s">
        <v>229</v>
      </c>
      <c r="C188" s="141"/>
      <c r="D188" s="142"/>
    </row>
    <row r="189" spans="1:4" ht="16.5" thickBot="1" x14ac:dyDescent="0.3">
      <c r="A189" s="46" t="s">
        <v>230</v>
      </c>
      <c r="B189" s="140" t="s">
        <v>229</v>
      </c>
      <c r="C189" s="141"/>
      <c r="D189" s="142"/>
    </row>
    <row r="190" spans="1:4" ht="16.5" thickBot="1" x14ac:dyDescent="0.3">
      <c r="A190" s="47" t="s">
        <v>231</v>
      </c>
      <c r="B190" s="143" t="s">
        <v>232</v>
      </c>
      <c r="C190" s="144"/>
      <c r="D190" s="145"/>
    </row>
    <row r="191" spans="1:4" ht="16.5" thickBot="1" x14ac:dyDescent="0.3">
      <c r="A191" s="146" t="s">
        <v>233</v>
      </c>
      <c r="B191" s="147"/>
      <c r="C191" s="147"/>
      <c r="D191" s="148"/>
    </row>
    <row r="192" spans="1:4" ht="16.5" thickBot="1" x14ac:dyDescent="0.3">
      <c r="A192" s="9" t="s">
        <v>205</v>
      </c>
      <c r="B192" s="149" t="s">
        <v>206</v>
      </c>
      <c r="C192" s="150"/>
      <c r="D192" s="151"/>
    </row>
    <row r="193" spans="1:4" ht="32.25" thickBot="1" x14ac:dyDescent="0.3">
      <c r="A193" s="10" t="s">
        <v>234</v>
      </c>
      <c r="B193" s="152" t="s">
        <v>232</v>
      </c>
      <c r="C193" s="153"/>
      <c r="D193" s="154"/>
    </row>
    <row r="194" spans="1:4" ht="16.5" thickBot="1" x14ac:dyDescent="0.3">
      <c r="A194" s="10" t="s">
        <v>235</v>
      </c>
      <c r="B194" s="152" t="s">
        <v>229</v>
      </c>
      <c r="C194" s="153"/>
      <c r="D194" s="154"/>
    </row>
    <row r="195" spans="1:4" ht="16.5" thickBot="1" x14ac:dyDescent="0.3">
      <c r="A195" s="10" t="s">
        <v>236</v>
      </c>
      <c r="B195" s="152" t="s">
        <v>237</v>
      </c>
      <c r="C195" s="153"/>
      <c r="D195" s="154"/>
    </row>
    <row r="196" spans="1:4" ht="16.5" thickBot="1" x14ac:dyDescent="0.3">
      <c r="A196" s="11" t="s">
        <v>238</v>
      </c>
      <c r="B196" s="155" t="s">
        <v>239</v>
      </c>
      <c r="C196" s="156"/>
      <c r="D196" s="157"/>
    </row>
    <row r="197" spans="1:4" ht="21" thickBot="1" x14ac:dyDescent="0.3">
      <c r="A197" s="72" t="s">
        <v>240</v>
      </c>
      <c r="B197" s="158"/>
      <c r="C197" s="158"/>
      <c r="D197" s="159"/>
    </row>
    <row r="198" spans="1:4" ht="31.5" customHeight="1" thickBot="1" x14ac:dyDescent="0.3">
      <c r="A198" s="52" t="s">
        <v>167</v>
      </c>
      <c r="B198" s="185" t="s">
        <v>241</v>
      </c>
      <c r="C198" s="186"/>
      <c r="D198" s="187"/>
    </row>
    <row r="199" spans="1:4" ht="16.5" thickBot="1" x14ac:dyDescent="0.3">
      <c r="A199" s="46" t="s">
        <v>242</v>
      </c>
      <c r="B199" s="140" t="s">
        <v>243</v>
      </c>
      <c r="C199" s="141"/>
      <c r="D199" s="142"/>
    </row>
    <row r="200" spans="1:4" ht="15.75" customHeight="1" x14ac:dyDescent="0.25">
      <c r="A200" s="207" t="s">
        <v>275</v>
      </c>
      <c r="B200" s="143" t="s">
        <v>244</v>
      </c>
      <c r="C200" s="144"/>
      <c r="D200" s="145"/>
    </row>
    <row r="201" spans="1:4" ht="16.5" customHeight="1" thickBot="1" x14ac:dyDescent="0.3">
      <c r="A201" s="208"/>
      <c r="B201" s="204"/>
      <c r="C201" s="205"/>
      <c r="D201" s="206"/>
    </row>
    <row r="202" spans="1:4" ht="21" thickBot="1" x14ac:dyDescent="0.3">
      <c r="A202" s="72" t="s">
        <v>245</v>
      </c>
      <c r="B202" s="158"/>
      <c r="C202" s="158"/>
      <c r="D202" s="159"/>
    </row>
    <row r="203" spans="1:4" ht="15.75" customHeight="1" x14ac:dyDescent="0.25">
      <c r="A203" s="138" t="s">
        <v>178</v>
      </c>
      <c r="B203" s="198" t="s">
        <v>241</v>
      </c>
      <c r="C203" s="199"/>
      <c r="D203" s="200"/>
    </row>
    <row r="204" spans="1:4" ht="15.75" thickBot="1" x14ac:dyDescent="0.3">
      <c r="A204" s="139"/>
      <c r="B204" s="201"/>
      <c r="C204" s="202"/>
      <c r="D204" s="203"/>
    </row>
    <row r="205" spans="1:4" ht="16.5" thickBot="1" x14ac:dyDescent="0.3">
      <c r="A205" s="12" t="s">
        <v>246</v>
      </c>
      <c r="B205" s="189" t="s">
        <v>247</v>
      </c>
      <c r="C205" s="190"/>
      <c r="D205" s="191"/>
    </row>
    <row r="206" spans="1:4" ht="16.5" thickBot="1" x14ac:dyDescent="0.3">
      <c r="A206" s="12" t="s">
        <v>248</v>
      </c>
      <c r="B206" s="189" t="s">
        <v>249</v>
      </c>
      <c r="C206" s="190"/>
      <c r="D206" s="191"/>
    </row>
    <row r="207" spans="1:4" ht="16.5" thickBot="1" x14ac:dyDescent="0.3">
      <c r="A207" s="13" t="s">
        <v>250</v>
      </c>
      <c r="B207" s="189" t="s">
        <v>251</v>
      </c>
      <c r="C207" s="190"/>
      <c r="D207" s="191"/>
    </row>
    <row r="208" spans="1:4" ht="21.75" thickBot="1" x14ac:dyDescent="0.4">
      <c r="A208" s="210"/>
      <c r="B208" s="211"/>
      <c r="C208" s="211"/>
      <c r="D208" s="211"/>
    </row>
    <row r="209" spans="1:4" ht="21.75" thickBot="1" x14ac:dyDescent="0.4">
      <c r="A209" s="210" t="s">
        <v>367</v>
      </c>
      <c r="B209" s="211"/>
      <c r="C209" s="211"/>
      <c r="D209" s="211"/>
    </row>
    <row r="210" spans="1:4" ht="16.5" thickBot="1" x14ac:dyDescent="0.3">
      <c r="A210" s="65" t="s">
        <v>368</v>
      </c>
      <c r="B210" s="212" t="s">
        <v>206</v>
      </c>
      <c r="C210" s="212"/>
      <c r="D210" s="213"/>
    </row>
    <row r="211" spans="1:4" ht="15.75" x14ac:dyDescent="0.25">
      <c r="A211" s="66" t="s">
        <v>369</v>
      </c>
      <c r="B211" s="214"/>
      <c r="C211" s="214"/>
      <c r="D211" s="214"/>
    </row>
    <row r="212" spans="1:4" ht="15.75" x14ac:dyDescent="0.25">
      <c r="A212" s="67" t="s">
        <v>370</v>
      </c>
      <c r="B212" s="209" t="s">
        <v>371</v>
      </c>
      <c r="C212" s="209"/>
      <c r="D212" s="209"/>
    </row>
    <row r="213" spans="1:4" ht="15.75" x14ac:dyDescent="0.25">
      <c r="A213" s="67" t="s">
        <v>372</v>
      </c>
      <c r="B213" s="209" t="s">
        <v>373</v>
      </c>
      <c r="C213" s="209"/>
      <c r="D213" s="209"/>
    </row>
    <row r="214" spans="1:4" ht="15.75" x14ac:dyDescent="0.25">
      <c r="A214" s="67" t="s">
        <v>374</v>
      </c>
      <c r="B214" s="209" t="s">
        <v>375</v>
      </c>
      <c r="C214" s="209"/>
      <c r="D214" s="209"/>
    </row>
    <row r="215" spans="1:4" ht="15.75" x14ac:dyDescent="0.25">
      <c r="A215" s="67"/>
      <c r="B215" s="209"/>
      <c r="C215" s="209"/>
      <c r="D215" s="209"/>
    </row>
    <row r="216" spans="1:4" ht="15.75" x14ac:dyDescent="0.25">
      <c r="A216" s="68" t="s">
        <v>376</v>
      </c>
      <c r="B216" s="209" t="s">
        <v>373</v>
      </c>
      <c r="C216" s="209"/>
      <c r="D216" s="209"/>
    </row>
    <row r="217" spans="1:4" ht="15.75" x14ac:dyDescent="0.25">
      <c r="A217" s="67"/>
      <c r="B217" s="209"/>
      <c r="C217" s="209"/>
      <c r="D217" s="209"/>
    </row>
    <row r="218" spans="1:4" ht="15.75" x14ac:dyDescent="0.25">
      <c r="A218" s="68" t="s">
        <v>377</v>
      </c>
      <c r="B218" s="209" t="s">
        <v>378</v>
      </c>
      <c r="C218" s="209"/>
      <c r="D218" s="209"/>
    </row>
    <row r="219" spans="1:4" ht="16.5" thickBot="1" x14ac:dyDescent="0.3">
      <c r="A219" s="68" t="s">
        <v>402</v>
      </c>
      <c r="B219" s="209" t="s">
        <v>403</v>
      </c>
      <c r="C219" s="209"/>
      <c r="D219" s="209"/>
    </row>
    <row r="220" spans="1:4" ht="21.75" thickBot="1" x14ac:dyDescent="0.4">
      <c r="A220" s="72" t="s">
        <v>379</v>
      </c>
      <c r="B220" s="73"/>
      <c r="C220" s="73"/>
      <c r="D220" s="74"/>
    </row>
    <row r="221" spans="1:4" ht="19.5" customHeight="1" x14ac:dyDescent="0.25">
      <c r="A221" s="59" t="s">
        <v>1</v>
      </c>
      <c r="B221" s="76" t="s">
        <v>206</v>
      </c>
      <c r="C221" s="77"/>
      <c r="D221" s="78"/>
    </row>
    <row r="222" spans="1:4" ht="171" customHeight="1" x14ac:dyDescent="0.25">
      <c r="A222" s="58" t="s">
        <v>380</v>
      </c>
      <c r="B222" s="75" t="s">
        <v>400</v>
      </c>
      <c r="C222" s="75"/>
      <c r="D222" s="75"/>
    </row>
    <row r="223" spans="1:4" ht="78.75" x14ac:dyDescent="0.25">
      <c r="A223" s="57" t="s">
        <v>393</v>
      </c>
      <c r="B223" s="79" t="s">
        <v>381</v>
      </c>
      <c r="C223" s="79"/>
      <c r="D223" s="79"/>
    </row>
    <row r="224" spans="1:4" ht="57" customHeight="1" x14ac:dyDescent="0.25">
      <c r="A224" s="57" t="s">
        <v>394</v>
      </c>
      <c r="B224" s="79" t="s">
        <v>382</v>
      </c>
      <c r="C224" s="79"/>
      <c r="D224" s="79"/>
    </row>
    <row r="225" spans="1:4" ht="153" customHeight="1" x14ac:dyDescent="0.25">
      <c r="A225" s="58" t="s">
        <v>395</v>
      </c>
      <c r="B225" s="69" t="s">
        <v>383</v>
      </c>
      <c r="C225" s="69"/>
      <c r="D225" s="69"/>
    </row>
    <row r="226" spans="1:4" ht="33.75" customHeight="1" x14ac:dyDescent="0.25">
      <c r="A226" s="60" t="s">
        <v>392</v>
      </c>
      <c r="B226" s="69" t="s">
        <v>384</v>
      </c>
      <c r="C226" s="69"/>
      <c r="D226" s="69"/>
    </row>
    <row r="227" spans="1:4" ht="31.5" x14ac:dyDescent="0.25">
      <c r="A227" s="61" t="s">
        <v>385</v>
      </c>
      <c r="B227" s="69" t="s">
        <v>399</v>
      </c>
      <c r="C227" s="69"/>
      <c r="D227" s="69"/>
    </row>
    <row r="228" spans="1:4" ht="23.25" customHeight="1" x14ac:dyDescent="0.25">
      <c r="A228" s="62" t="s">
        <v>397</v>
      </c>
      <c r="B228" s="69" t="s">
        <v>386</v>
      </c>
      <c r="C228" s="69"/>
      <c r="D228" s="69"/>
    </row>
    <row r="229" spans="1:4" ht="99" customHeight="1" x14ac:dyDescent="0.25">
      <c r="A229" s="63" t="s">
        <v>398</v>
      </c>
      <c r="B229" s="69" t="s">
        <v>401</v>
      </c>
      <c r="C229" s="70"/>
      <c r="D229" s="70"/>
    </row>
    <row r="230" spans="1:4" ht="49.5" customHeight="1" x14ac:dyDescent="0.25">
      <c r="A230" s="61" t="s">
        <v>387</v>
      </c>
      <c r="B230" s="69" t="s">
        <v>388</v>
      </c>
      <c r="C230" s="69"/>
      <c r="D230" s="69"/>
    </row>
    <row r="231" spans="1:4" ht="31.5" x14ac:dyDescent="0.25">
      <c r="A231" s="64" t="s">
        <v>389</v>
      </c>
      <c r="B231" s="69" t="s">
        <v>390</v>
      </c>
      <c r="C231" s="69"/>
      <c r="D231" s="69"/>
    </row>
    <row r="232" spans="1:4" ht="54.75" customHeight="1" x14ac:dyDescent="0.25">
      <c r="A232" s="61" t="s">
        <v>391</v>
      </c>
      <c r="B232" s="71" t="s">
        <v>396</v>
      </c>
      <c r="C232" s="71"/>
      <c r="D232" s="71"/>
    </row>
  </sheetData>
  <mergeCells count="192">
    <mergeCell ref="B217:D217"/>
    <mergeCell ref="B218:D218"/>
    <mergeCell ref="B219:D219"/>
    <mergeCell ref="A208:D208"/>
    <mergeCell ref="A209:D209"/>
    <mergeCell ref="B210:D210"/>
    <mergeCell ref="B211:D211"/>
    <mergeCell ref="B212:D212"/>
    <mergeCell ref="B213:D213"/>
    <mergeCell ref="B214:D214"/>
    <mergeCell ref="B215:D215"/>
    <mergeCell ref="B216:D216"/>
    <mergeCell ref="B206:D206"/>
    <mergeCell ref="B207:D207"/>
    <mergeCell ref="A82:A83"/>
    <mergeCell ref="A85:A88"/>
    <mergeCell ref="A17:D17"/>
    <mergeCell ref="A30:D30"/>
    <mergeCell ref="A202:D202"/>
    <mergeCell ref="B203:D204"/>
    <mergeCell ref="B205:D205"/>
    <mergeCell ref="B198:D198"/>
    <mergeCell ref="B199:D199"/>
    <mergeCell ref="B200:D201"/>
    <mergeCell ref="A200:A201"/>
    <mergeCell ref="B183:D183"/>
    <mergeCell ref="B184:D184"/>
    <mergeCell ref="B185:D185"/>
    <mergeCell ref="A186:D186"/>
    <mergeCell ref="B187:D187"/>
    <mergeCell ref="B178:D178"/>
    <mergeCell ref="B179:D179"/>
    <mergeCell ref="B180:D180"/>
    <mergeCell ref="B181:D181"/>
    <mergeCell ref="B182:D182"/>
    <mergeCell ref="B173:D173"/>
    <mergeCell ref="B174:D174"/>
    <mergeCell ref="B175:D175"/>
    <mergeCell ref="B176:D176"/>
    <mergeCell ref="B177:D177"/>
    <mergeCell ref="B168:D168"/>
    <mergeCell ref="A169:D169"/>
    <mergeCell ref="B170:D170"/>
    <mergeCell ref="B171:D171"/>
    <mergeCell ref="B172:D172"/>
    <mergeCell ref="B163:D163"/>
    <mergeCell ref="A164:D164"/>
    <mergeCell ref="B165:D165"/>
    <mergeCell ref="B166:D166"/>
    <mergeCell ref="B167:D167"/>
    <mergeCell ref="B159:D159"/>
    <mergeCell ref="A160:D160"/>
    <mergeCell ref="B161:D161"/>
    <mergeCell ref="B162:D162"/>
    <mergeCell ref="B154:D154"/>
    <mergeCell ref="B155:D155"/>
    <mergeCell ref="B156:D156"/>
    <mergeCell ref="B157:D157"/>
    <mergeCell ref="B158:D158"/>
    <mergeCell ref="B149:D149"/>
    <mergeCell ref="B150:D150"/>
    <mergeCell ref="A151:D151"/>
    <mergeCell ref="B152:D152"/>
    <mergeCell ref="B153:D153"/>
    <mergeCell ref="B144:D144"/>
    <mergeCell ref="A145:D145"/>
    <mergeCell ref="B146:D146"/>
    <mergeCell ref="B147:D147"/>
    <mergeCell ref="B148:D148"/>
    <mergeCell ref="B139:D139"/>
    <mergeCell ref="B140:D140"/>
    <mergeCell ref="B141:D141"/>
    <mergeCell ref="B142:D142"/>
    <mergeCell ref="B143:D143"/>
    <mergeCell ref="B134:D134"/>
    <mergeCell ref="B135:D135"/>
    <mergeCell ref="B136:D136"/>
    <mergeCell ref="B137:D137"/>
    <mergeCell ref="A138:D138"/>
    <mergeCell ref="C129:D129"/>
    <mergeCell ref="C130:D130"/>
    <mergeCell ref="C131:D131"/>
    <mergeCell ref="A132:D132"/>
    <mergeCell ref="B133:D133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C112:D113"/>
    <mergeCell ref="C114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5:D95"/>
    <mergeCell ref="C96:D96"/>
    <mergeCell ref="A81:D81"/>
    <mergeCell ref="C82:D83"/>
    <mergeCell ref="C84:D84"/>
    <mergeCell ref="B44:D44"/>
    <mergeCell ref="B45:D45"/>
    <mergeCell ref="B47:D47"/>
    <mergeCell ref="C49:D49"/>
    <mergeCell ref="B85:B86"/>
    <mergeCell ref="A203:A204"/>
    <mergeCell ref="B188:D188"/>
    <mergeCell ref="B189:D189"/>
    <mergeCell ref="B190:D190"/>
    <mergeCell ref="A191:D191"/>
    <mergeCell ref="B192:D192"/>
    <mergeCell ref="B193:D193"/>
    <mergeCell ref="B194:D194"/>
    <mergeCell ref="B195:D195"/>
    <mergeCell ref="B196:D196"/>
    <mergeCell ref="A197:D197"/>
    <mergeCell ref="A112:A113"/>
    <mergeCell ref="A114:A115"/>
    <mergeCell ref="C85:D85"/>
    <mergeCell ref="C87:D88"/>
    <mergeCell ref="C89:D89"/>
    <mergeCell ref="A90:D90"/>
    <mergeCell ref="C91:D91"/>
    <mergeCell ref="A46:D46"/>
    <mergeCell ref="A165:A166"/>
    <mergeCell ref="A58:A68"/>
    <mergeCell ref="A69:A80"/>
    <mergeCell ref="C50:D50"/>
    <mergeCell ref="C51:D51"/>
    <mergeCell ref="A52:D52"/>
    <mergeCell ref="C53:D53"/>
    <mergeCell ref="C54:D54"/>
    <mergeCell ref="C55:D55"/>
    <mergeCell ref="C56:D56"/>
    <mergeCell ref="C57:D57"/>
    <mergeCell ref="C58:D68"/>
    <mergeCell ref="C69:D80"/>
    <mergeCell ref="C92:D92"/>
    <mergeCell ref="A93:D93"/>
    <mergeCell ref="C94:D94"/>
    <mergeCell ref="B1:D12"/>
    <mergeCell ref="A13:D13"/>
    <mergeCell ref="D14:D16"/>
    <mergeCell ref="A43:D43"/>
    <mergeCell ref="A48:D48"/>
    <mergeCell ref="B18:B25"/>
    <mergeCell ref="B87:B88"/>
    <mergeCell ref="B82:B83"/>
    <mergeCell ref="B31:B41"/>
    <mergeCell ref="C31:C41"/>
    <mergeCell ref="D31:D41"/>
    <mergeCell ref="C26:C27"/>
    <mergeCell ref="D26:D27"/>
    <mergeCell ref="C14:C16"/>
    <mergeCell ref="A14:A16"/>
    <mergeCell ref="B14:B16"/>
    <mergeCell ref="C18:C25"/>
    <mergeCell ref="D18:D25"/>
    <mergeCell ref="C28:C29"/>
    <mergeCell ref="D28:D29"/>
    <mergeCell ref="B229:D229"/>
    <mergeCell ref="B230:D230"/>
    <mergeCell ref="B231:D231"/>
    <mergeCell ref="B232:D232"/>
    <mergeCell ref="A220:D220"/>
    <mergeCell ref="B222:D222"/>
    <mergeCell ref="B221:D221"/>
    <mergeCell ref="B223:D223"/>
    <mergeCell ref="B224:D224"/>
    <mergeCell ref="B225:D225"/>
    <mergeCell ref="B226:D226"/>
    <mergeCell ref="B227:D227"/>
    <mergeCell ref="B228:D228"/>
  </mergeCells>
  <hyperlinks>
    <hyperlink ref="A2" location="Цены_на_услуги_физической_охраны" display="Услуги физической охраны"/>
    <hyperlink ref="A3" location="Цены_на_услуги_экспресс_охраны" display="Экспресс охрана"/>
    <hyperlink ref="A5" location="Цены_на_охранные_сигнализации__оборудование" display="Охранная сигнализация, оборудование"/>
    <hyperlink ref="A6" location="Пультовая_охрана" display="Пультовая охрана"/>
    <hyperlink ref="A7" location="Стоимость_услуг_пожарной_сигнализации" display="Пожарная сигнализация"/>
    <hyperlink ref="A4" location="Цены_на_услуги_физической_охраны_мероприятий" display="Физической охраны мероприятий"/>
    <hyperlink ref="A8" location="Стоимость_установки_системы_видеонаблюдения" display="Системы видеонаблюдения"/>
    <hyperlink ref="A9" location="Цены_на_юридические_услуги" display="Юридические услуги"/>
    <hyperlink ref="A10" location="Цены_на_услуги_GPS_мониторинга_автотранспорта" display="Gps-мониторинг автотранспорта"/>
    <hyperlink ref="A11" location="Цены_на_услуги_контроля_доступа" display="Контроль доступа"/>
    <hyperlink ref="A12" location="Цены_на_услуги_контроля_доступа" display="Контроль доступа"/>
  </hyperlink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0" zoomScaleNormal="80" workbookViewId="0">
      <selection activeCell="K2" sqref="K2"/>
    </sheetView>
  </sheetViews>
  <sheetFormatPr defaultRowHeight="15" x14ac:dyDescent="0.25"/>
  <cols>
    <col min="1" max="1" width="13.7109375" customWidth="1"/>
    <col min="3" max="3" width="76.85546875" customWidth="1"/>
  </cols>
  <sheetData>
    <row r="1" spans="1:7" ht="21" x14ac:dyDescent="0.35">
      <c r="A1" s="215" t="s">
        <v>280</v>
      </c>
      <c r="B1" s="215"/>
      <c r="C1" s="215"/>
      <c r="D1" s="215"/>
      <c r="E1" s="215"/>
      <c r="F1" s="215"/>
      <c r="G1" s="215"/>
    </row>
    <row r="2" spans="1:7" ht="393.75" x14ac:dyDescent="0.25">
      <c r="A2" s="14"/>
      <c r="B2" s="15" t="str">
        <f>HYPERLINK("http://secur.ua/signalizatsii/gsm-signalizatsii/bezprovodnye-gsm-sygnalizatsii/komplekt-signalizacii-ajax-starter-kit-black.html","StarterKit black")</f>
        <v>StarterKit black</v>
      </c>
      <c r="C2" s="16" t="s">
        <v>281</v>
      </c>
      <c r="D2" s="17" t="s">
        <v>282</v>
      </c>
      <c r="E2" s="17"/>
      <c r="F2" s="17"/>
      <c r="G2" s="18"/>
    </row>
    <row r="3" spans="1:7" x14ac:dyDescent="0.25">
      <c r="A3" s="216" t="s">
        <v>283</v>
      </c>
      <c r="B3" s="216"/>
      <c r="C3" s="216"/>
      <c r="D3" s="216"/>
      <c r="E3" s="216"/>
      <c r="F3" s="216"/>
      <c r="G3" s="217"/>
    </row>
    <row r="4" spans="1:7" ht="100.5" customHeight="1" x14ac:dyDescent="0.25">
      <c r="A4" s="14"/>
      <c r="B4" s="15" t="str">
        <f>HYPERLINK("http://secur.ua/signalizatsii/gsm-signalizatsii/bezprovodnye-gsm-sygnalizatsii/WGC-103-KIT.html","WGC-103 KIT + WS-101")</f>
        <v>WGC-103 KIT + WS-101</v>
      </c>
      <c r="C4" s="19" t="s">
        <v>284</v>
      </c>
      <c r="D4" s="17" t="s">
        <v>285</v>
      </c>
      <c r="E4" s="17"/>
      <c r="F4" s="17"/>
      <c r="G4" s="18"/>
    </row>
    <row r="5" spans="1:7" ht="96" customHeight="1" x14ac:dyDescent="0.25">
      <c r="A5" s="14"/>
      <c r="B5" s="15" t="str">
        <f>HYPERLINK("http://secur.ua/signalizatsii/gsm-signalizatsii/bezprovodnye-gsm-sygnalizatsii/Ajax-WGC-103-KIT-2.html","WGC-103 KIT + WS-102")</f>
        <v>WGC-103 KIT + WS-102</v>
      </c>
      <c r="C5" s="19" t="s">
        <v>286</v>
      </c>
      <c r="D5" s="17" t="s">
        <v>285</v>
      </c>
      <c r="E5" s="17" t="s">
        <v>287</v>
      </c>
      <c r="F5" s="17" t="s">
        <v>288</v>
      </c>
      <c r="G5" s="18" t="s">
        <v>282</v>
      </c>
    </row>
    <row r="6" spans="1:7" x14ac:dyDescent="0.25">
      <c r="A6" s="218" t="s">
        <v>289</v>
      </c>
      <c r="B6" s="218"/>
      <c r="C6" s="218"/>
      <c r="D6" s="218"/>
      <c r="E6" s="218"/>
      <c r="F6" s="218"/>
      <c r="G6" s="219"/>
    </row>
    <row r="7" spans="1:7" ht="90" x14ac:dyDescent="0.25">
      <c r="A7" s="14"/>
      <c r="B7" s="15" t="s">
        <v>290</v>
      </c>
      <c r="C7" s="16" t="s">
        <v>291</v>
      </c>
      <c r="D7" s="17" t="s">
        <v>292</v>
      </c>
      <c r="E7" s="17"/>
      <c r="F7" s="17"/>
      <c r="G7" s="18"/>
    </row>
    <row r="8" spans="1:7" ht="90" x14ac:dyDescent="0.25">
      <c r="A8" s="14"/>
      <c r="B8" s="15" t="s">
        <v>290</v>
      </c>
      <c r="C8" s="16" t="s">
        <v>291</v>
      </c>
      <c r="D8" s="17" t="s">
        <v>292</v>
      </c>
      <c r="E8" s="17" t="s">
        <v>293</v>
      </c>
      <c r="F8" s="17" t="s">
        <v>294</v>
      </c>
      <c r="G8" s="18" t="s">
        <v>295</v>
      </c>
    </row>
    <row r="9" spans="1:7" ht="90" x14ac:dyDescent="0.25">
      <c r="A9" s="14"/>
      <c r="B9" s="15" t="str">
        <f>HYPERLINK("http://secur.ua/signalizatsii/datchiki/datchiki-dvizheniya/MotionProtectblack.html","MotionProtect")</f>
        <v>MotionProtect</v>
      </c>
      <c r="C9" s="16" t="s">
        <v>296</v>
      </c>
      <c r="D9" s="17" t="s">
        <v>297</v>
      </c>
      <c r="E9" s="17" t="s">
        <v>298</v>
      </c>
      <c r="F9" s="17" t="s">
        <v>299</v>
      </c>
      <c r="G9" s="18" t="s">
        <v>300</v>
      </c>
    </row>
    <row r="10" spans="1:7" ht="90" x14ac:dyDescent="0.25">
      <c r="A10" s="14"/>
      <c r="B10" s="15" t="str">
        <f>HYPERLINK("http://secur.ua/signalizatsii/datchiki/datchiki-dvizheniya/MotionProtectwhite.html","MotionProtect")</f>
        <v>MotionProtect</v>
      </c>
      <c r="C10" s="16" t="s">
        <v>296</v>
      </c>
      <c r="D10" s="17" t="s">
        <v>297</v>
      </c>
      <c r="E10" s="17"/>
      <c r="F10" s="17"/>
      <c r="G10" s="18"/>
    </row>
    <row r="11" spans="1:7" ht="157.5" x14ac:dyDescent="0.25">
      <c r="A11" s="14"/>
      <c r="B11" s="15" t="str">
        <f>HYPERLINK("http://secur.ua/signalizatsii/datchiki/datchiki-dvizheniya/ajax-combiprotect-black.html","CombiProtect")</f>
        <v>CombiProtect</v>
      </c>
      <c r="C11" s="16" t="s">
        <v>301</v>
      </c>
      <c r="D11" s="17" t="s">
        <v>302</v>
      </c>
      <c r="E11" s="17" t="s">
        <v>293</v>
      </c>
      <c r="F11" s="17" t="s">
        <v>294</v>
      </c>
      <c r="G11" s="18" t="s">
        <v>295</v>
      </c>
    </row>
    <row r="12" spans="1:7" ht="157.5" x14ac:dyDescent="0.25">
      <c r="A12" s="14"/>
      <c r="B12" s="15" t="str">
        <f>HYPERLINK("http://secur.ua/signalizatsii/datchiki/datchiki-dvizheniya/ajax-combiprotect-white.html","CombiProtect")</f>
        <v>CombiProtect</v>
      </c>
      <c r="C12" s="16" t="s">
        <v>301</v>
      </c>
      <c r="D12" s="17" t="s">
        <v>302</v>
      </c>
      <c r="E12" s="17" t="s">
        <v>293</v>
      </c>
      <c r="F12" s="17" t="s">
        <v>294</v>
      </c>
      <c r="G12" s="18" t="s">
        <v>295</v>
      </c>
    </row>
    <row r="13" spans="1:7" ht="90" x14ac:dyDescent="0.25">
      <c r="A13" s="14"/>
      <c r="B13" s="15" t="str">
        <f>HYPERLINK("http://secur.ua/signalizatsii/datchiki/datchiki-otkrytiya/DoorProtectstrongblack.html","DoorProtect twoMagnets v.10 black")</f>
        <v>DoorProtect twoMagnets v.10 black</v>
      </c>
      <c r="C13" s="16" t="s">
        <v>303</v>
      </c>
      <c r="D13" s="17" t="s">
        <v>304</v>
      </c>
      <c r="E13" s="17"/>
      <c r="F13" s="17"/>
      <c r="G13" s="18"/>
    </row>
    <row r="14" spans="1:7" ht="90" x14ac:dyDescent="0.25">
      <c r="A14" s="14"/>
      <c r="B14" s="15" t="str">
        <f>HYPERLINK("http://secur.ua/signalizatsii/datchiki/datchiki-otkrytiya/DoorProtectstrongwhite.html","DoorProtect twoMagnets v.10 white")</f>
        <v>DoorProtect twoMagnets v.10 white</v>
      </c>
      <c r="C14" s="16" t="s">
        <v>303</v>
      </c>
      <c r="D14" s="17" t="s">
        <v>304</v>
      </c>
      <c r="E14" s="17" t="s">
        <v>305</v>
      </c>
      <c r="F14" s="17" t="s">
        <v>306</v>
      </c>
      <c r="G14" s="18" t="s">
        <v>307</v>
      </c>
    </row>
    <row r="15" spans="1:7" ht="78.75" x14ac:dyDescent="0.25">
      <c r="A15" s="14"/>
      <c r="B15" s="15" t="str">
        <f>HYPERLINK("http://secur.ua/signalizatsii/datchiki/datchiki-razbitiya-stekla/GlassProtectblack.html","GlassProtect")</f>
        <v>GlassProtect</v>
      </c>
      <c r="C15" s="16" t="s">
        <v>308</v>
      </c>
      <c r="D15" s="17" t="s">
        <v>309</v>
      </c>
      <c r="E15" s="17" t="s">
        <v>310</v>
      </c>
      <c r="F15" s="17" t="s">
        <v>311</v>
      </c>
      <c r="G15" s="18" t="s">
        <v>312</v>
      </c>
    </row>
    <row r="16" spans="1:7" ht="78.75" x14ac:dyDescent="0.25">
      <c r="A16" s="14"/>
      <c r="B16" s="15" t="str">
        <f>HYPERLINK("http://secur.ua/signalizatsii/datchiki/datchiki-razbitiya-stekla/GlassProtectwhite.html","GlassProtect")</f>
        <v>GlassProtect</v>
      </c>
      <c r="C16" s="16" t="s">
        <v>313</v>
      </c>
      <c r="D16" s="17" t="s">
        <v>309</v>
      </c>
      <c r="E16" s="17"/>
      <c r="F16" s="17"/>
      <c r="G16" s="18"/>
    </row>
    <row r="17" spans="1:7" ht="101.25" x14ac:dyDescent="0.25">
      <c r="A17" s="14"/>
      <c r="B17" s="15" t="s">
        <v>314</v>
      </c>
      <c r="C17" s="16" t="s">
        <v>315</v>
      </c>
      <c r="D17" s="17" t="s">
        <v>316</v>
      </c>
      <c r="E17" s="17" t="s">
        <v>317</v>
      </c>
      <c r="F17" s="17" t="s">
        <v>318</v>
      </c>
      <c r="G17" s="18" t="s">
        <v>319</v>
      </c>
    </row>
    <row r="18" spans="1:7" ht="101.25" x14ac:dyDescent="0.25">
      <c r="A18" s="14"/>
      <c r="B18" s="15" t="s">
        <v>314</v>
      </c>
      <c r="C18" s="16" t="s">
        <v>315</v>
      </c>
      <c r="D18" s="17" t="s">
        <v>316</v>
      </c>
      <c r="E18" s="17" t="s">
        <v>317</v>
      </c>
      <c r="F18" s="17" t="s">
        <v>318</v>
      </c>
      <c r="G18" s="18" t="s">
        <v>319</v>
      </c>
    </row>
    <row r="19" spans="1:7" ht="78.75" x14ac:dyDescent="0.25">
      <c r="A19" s="14"/>
      <c r="B19" s="15" t="s">
        <v>320</v>
      </c>
      <c r="C19" s="16" t="s">
        <v>321</v>
      </c>
      <c r="D19" s="17" t="s">
        <v>322</v>
      </c>
      <c r="E19" s="17"/>
      <c r="F19" s="17"/>
      <c r="G19" s="18"/>
    </row>
    <row r="20" spans="1:7" ht="78.75" x14ac:dyDescent="0.25">
      <c r="A20" s="14"/>
      <c r="B20" s="15" t="s">
        <v>320</v>
      </c>
      <c r="C20" s="16" t="s">
        <v>323</v>
      </c>
      <c r="D20" s="17" t="s">
        <v>322</v>
      </c>
      <c r="E20" s="17" t="s">
        <v>324</v>
      </c>
      <c r="F20" s="17" t="s">
        <v>325</v>
      </c>
      <c r="G20" s="18" t="s">
        <v>326</v>
      </c>
    </row>
    <row r="21" spans="1:7" ht="78.75" x14ac:dyDescent="0.25">
      <c r="A21" s="14"/>
      <c r="B21" s="15" t="str">
        <f>HYPERLINK("http://secur.ua/signalizatsii/ustroystva-upravleniya-signalizatsiey/breloki/SpaceControlblack.html","SpaceControl")</f>
        <v>SpaceControl</v>
      </c>
      <c r="C21" s="16" t="s">
        <v>327</v>
      </c>
      <c r="D21" s="17" t="s">
        <v>328</v>
      </c>
      <c r="E21" s="17" t="s">
        <v>329</v>
      </c>
      <c r="F21" s="17" t="s">
        <v>330</v>
      </c>
      <c r="G21" s="18" t="s">
        <v>331</v>
      </c>
    </row>
    <row r="22" spans="1:7" ht="78.75" x14ac:dyDescent="0.25">
      <c r="A22" s="14"/>
      <c r="B22" s="15" t="str">
        <f>HYPERLINK("http://secur.ua/signalizatsii/ustroystva-upravleniya-signalizatsiey/breloki/SpaceControlwhite.html","SpaceControl")</f>
        <v>SpaceControl</v>
      </c>
      <c r="C22" s="16" t="s">
        <v>327</v>
      </c>
      <c r="D22" s="17" t="s">
        <v>328</v>
      </c>
      <c r="E22" s="17"/>
      <c r="F22" s="17"/>
      <c r="G22" s="18"/>
    </row>
    <row r="23" spans="1:7" ht="112.5" x14ac:dyDescent="0.25">
      <c r="A23" s="14"/>
      <c r="B23" s="20" t="s">
        <v>332</v>
      </c>
      <c r="C23" s="16" t="s">
        <v>333</v>
      </c>
      <c r="D23" s="17" t="s">
        <v>334</v>
      </c>
      <c r="E23" s="17" t="s">
        <v>335</v>
      </c>
      <c r="F23" s="17" t="s">
        <v>336</v>
      </c>
      <c r="G23" s="18" t="s">
        <v>306</v>
      </c>
    </row>
    <row r="24" spans="1:7" ht="236.25" x14ac:dyDescent="0.25">
      <c r="A24" s="14"/>
      <c r="B24" s="15" t="str">
        <f>HYPERLINK("http://secur.ua/signalizatsii/priemniki-usiliteli-kommunikatory/priemniki-radioperedatchikov/priemnik-besprovodnyh-datchikov-ajax-ocbridge-plus.html","ocBridge Plus")</f>
        <v>ocBridge Plus</v>
      </c>
      <c r="C24" s="16" t="s">
        <v>337</v>
      </c>
      <c r="D24" s="17" t="s">
        <v>322</v>
      </c>
      <c r="E24" s="17" t="s">
        <v>324</v>
      </c>
      <c r="F24" s="17" t="s">
        <v>325</v>
      </c>
      <c r="G24" s="18" t="s">
        <v>326</v>
      </c>
    </row>
    <row r="25" spans="1:7" ht="236.25" x14ac:dyDescent="0.25">
      <c r="A25" s="14"/>
      <c r="B25" s="15" t="s">
        <v>338</v>
      </c>
      <c r="C25" s="16" t="s">
        <v>337</v>
      </c>
      <c r="D25" s="17" t="s">
        <v>309</v>
      </c>
      <c r="E25" s="17"/>
      <c r="F25" s="17"/>
      <c r="G25" s="18"/>
    </row>
    <row r="26" spans="1:7" ht="123.75" x14ac:dyDescent="0.25">
      <c r="A26" s="14"/>
      <c r="B26" s="15" t="str">
        <f>HYPERLINK("http://secur.ua/signalizatsii/priemniki-usiliteli-kommunikatory/priemniki-radioperedatchikov/ajaxuartbridge.html","uartBridge")</f>
        <v>uartBridge</v>
      </c>
      <c r="C26" s="16" t="s">
        <v>339</v>
      </c>
      <c r="D26" s="17" t="s">
        <v>340</v>
      </c>
      <c r="E26" s="17" t="s">
        <v>341</v>
      </c>
      <c r="F26" s="17" t="s">
        <v>342</v>
      </c>
      <c r="G26" s="18" t="s">
        <v>343</v>
      </c>
    </row>
    <row r="27" spans="1:7" x14ac:dyDescent="0.25">
      <c r="A27" s="218" t="s">
        <v>344</v>
      </c>
      <c r="B27" s="218"/>
      <c r="C27" s="218"/>
      <c r="D27" s="218"/>
      <c r="E27" s="218"/>
      <c r="F27" s="218"/>
      <c r="G27" s="219"/>
    </row>
    <row r="28" spans="1:7" ht="168.75" x14ac:dyDescent="0.25">
      <c r="A28" s="14"/>
      <c r="B28" s="15" t="s">
        <v>345</v>
      </c>
      <c r="C28" s="16" t="s">
        <v>346</v>
      </c>
      <c r="D28" s="17" t="s">
        <v>347</v>
      </c>
      <c r="E28" s="17"/>
      <c r="F28" s="17"/>
      <c r="G28" s="18"/>
    </row>
    <row r="29" spans="1:7" ht="168.75" x14ac:dyDescent="0.25">
      <c r="A29" s="14"/>
      <c r="B29" s="15" t="s">
        <v>345</v>
      </c>
      <c r="C29" s="16" t="s">
        <v>346</v>
      </c>
      <c r="D29" s="17" t="s">
        <v>347</v>
      </c>
      <c r="E29" s="17" t="s">
        <v>348</v>
      </c>
      <c r="F29" s="17" t="s">
        <v>349</v>
      </c>
      <c r="G29" s="18" t="s">
        <v>350</v>
      </c>
    </row>
  </sheetData>
  <mergeCells count="4">
    <mergeCell ref="A1:G1"/>
    <mergeCell ref="A3:G3"/>
    <mergeCell ref="A6:G6"/>
    <mergeCell ref="A27:G27"/>
  </mergeCells>
  <hyperlinks>
    <hyperlink ref="B2" r:id="rId1" display="=ГИПЕРССЫЛКА(&quot;http://secur.ua/signalizatsii/gsm-signalizatsii/bezprovodnye-gsm-sygnalizatsii/komplekt-signalizacii-ajax-starter-kit-black.html&quot;;&quot;StarterKit black&quot;)"/>
    <hyperlink ref="B4" r:id="rId2" display="=ГИПЕРССЫЛКА(&quot;http://secur.ua/signalizatsii/gsm-signalizatsii/bezprovodnye-gsm-sygnalizatsii/WGC-103-KIT.html&quot;;&quot;WGC-103 KIT + WS-101&quot;)"/>
    <hyperlink ref="B5" r:id="rId3" display="=ГИПЕРССЫЛКА(&quot;http://secur.ua/signalizatsii/gsm-signalizatsii/bezprovodnye-gsm-sygnalizatsii/Ajax-WGC-103-KIT-2.html&quot;;&quot;WGC-103 KIT + WS-102&quot;)"/>
    <hyperlink ref="B10" r:id="rId4" display="=ГИПЕРССЫЛКА(&quot;http://secur.ua/signalizatsii/datchiki/datchiki-dvizheniya/MotionProtectwhite.html&quot;;&quot;MotionProtect&quot;)"/>
    <hyperlink ref="B11" r:id="rId5" display="=ГИПЕРССЫЛКА(&quot;http://secur.ua/signalizatsii/datchiki/datchiki-dvizheniya/ajax-combiprotect-black.html&quot;;&quot;CombiProtect&quot;)"/>
    <hyperlink ref="B12" r:id="rId6" display="=ГИПЕРССЫЛКА(&quot;http://secur.ua/signalizatsii/datchiki/datchiki-dvizheniya/ajax-combiprotect-white.html&quot;;&quot;CombiProtect&quot;)"/>
    <hyperlink ref="B13" r:id="rId7" display="=ГИПЕРССЫЛКА(&quot;http://secur.ua/signalizatsii/datchiki/datchiki-otkrytiya/DoorProtectstrongblack.html&quot;;&quot;DoorProtect twoMagnets v.10 black&quot;)"/>
    <hyperlink ref="B14" r:id="rId8" display="=ГИПЕРССЫЛКА(&quot;http://secur.ua/signalizatsii/datchiki/datchiki-otkrytiya/DoorProtectstrongwhite.html&quot;;&quot;DoorProtect twoMagnets v.10 white&quot;)"/>
    <hyperlink ref="B15" r:id="rId9" display="=ГИПЕРССЫЛКА(&quot;http://secur.ua/signalizatsii/datchiki/datchiki-razbitiya-stekla/GlassProtectblack.html&quot;;&quot;GlassProtect&quot;)"/>
    <hyperlink ref="B16" r:id="rId10" display="=ГИПЕРССЫЛКА(&quot;http://secur.ua/signalizatsii/datchiki/datchiki-razbitiya-stekla/GlassProtectwhite.html&quot;;&quot;GlassProtect&quot;)"/>
    <hyperlink ref="B21" r:id="rId11" display="=ГИПЕРССЫЛКА(&quot;http://secur.ua/signalizatsii/ustroystva-upravleniya-signalizatsiey/breloki/SpaceControlblack.html&quot;;&quot;SpaceControl&quot;)"/>
    <hyperlink ref="B22" r:id="rId12" display="=ГИПЕРССЫЛКА(&quot;http://secur.ua/signalizatsii/ustroystva-upravleniya-signalizatsiey/breloki/SpaceControlwhite.html&quot;;&quot;SpaceControl&quot;)"/>
    <hyperlink ref="B24" r:id="rId13" display="=ГИПЕРССЫЛКА(&quot;http://secur.ua/signalizatsii/priemniki-usiliteli-kommunikatory/priemniki-radioperedatchikov/priemnik-besprovodnyh-datchikov-ajax-ocbridge-plus.html&quot;;&quot;ocBridge Plus&quot;)"/>
    <hyperlink ref="B26" r:id="rId14" display="=ГИПЕРССЫЛКА(&quot;http://secur.ua/signalizatsii/priemniki-usiliteli-kommunikatory/priemniki-radioperedatchikov/ajaxuartbridge.html&quot;;&quot;uartBridge&quot;)"/>
    <hyperlink ref="B28" r:id="rId15"/>
    <hyperlink ref="B29" r:id="rId16"/>
    <hyperlink ref="B9" r:id="rId17" display="=ГИПЕРССЫЛКА(&quot;http://secur.ua/signalizatsii/datchiki/datchiki-dvizheniya/MotionProtectblack.html&quot;;&quot;MotionProtect&quot;)"/>
    <hyperlink ref="B7" r:id="rId18"/>
    <hyperlink ref="B8" r:id="rId19"/>
    <hyperlink ref="B23" r:id="rId20"/>
  </hyperlinks>
  <pageMargins left="0.25" right="0.25" top="0.75" bottom="0.75" header="0.3" footer="0.3"/>
  <pageSetup paperSize="9" orientation="landscape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Оборудование и услуги</vt:lpstr>
      <vt:lpstr>Беспроводная сигнализация AJAX</vt:lpstr>
      <vt:lpstr>ДОГОВОРНАЯ_ДЕЯТЕЛЬНОСТЬ</vt:lpstr>
      <vt:lpstr>КОМПЛЕКС__ОХРАННАЯ_СИГНАЛИЗАЦИЯ_____ТРЕВОЖНАЯ_СИГНАЛИЗАЦИЯ</vt:lpstr>
      <vt:lpstr>Монтаж_охранных_систем_под__ключ</vt:lpstr>
      <vt:lpstr>ПРЕДСТАВИТЕЛЬСТВО_ИНТЕРЕСОВ_В_СУДАХ</vt:lpstr>
      <vt:lpstr>Пультовая_охрана</vt:lpstr>
      <vt:lpstr>Стоимость_услуг_пожарной_сигнализации</vt:lpstr>
      <vt:lpstr>Стоимость_установки_системы_видеонаблюдения</vt:lpstr>
      <vt:lpstr>ТРЕВОЖНАЯ_СИГНАЛИЗАЦИЯ__ТРЕВОЖНАЯ_КНОПКА</vt:lpstr>
      <vt:lpstr>Цены_на_охранные_сигнализации__оборудование</vt:lpstr>
      <vt:lpstr>Цены_на_услуги_GPS_мониторинга_автотранспорта</vt:lpstr>
      <vt:lpstr>Цены_на_услуги_контроля_доступа</vt:lpstr>
      <vt:lpstr>Цены_на_услуги_физической_охраны</vt:lpstr>
      <vt:lpstr>Цены_на_услуги_физической_охраны_мероприятий</vt:lpstr>
      <vt:lpstr>Цены_на_услуги_экспресс_охраны</vt:lpstr>
      <vt:lpstr>Цены_на_юридические_услуги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2018-01-22T14:08:42Z</dcterms:modified>
</cp:coreProperties>
</file>